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updateLinks="always"/>
  <mc:AlternateContent xmlns:mc="http://schemas.openxmlformats.org/markup-compatibility/2006">
    <mc:Choice Requires="x15">
      <x15ac:absPath xmlns:x15ac="http://schemas.microsoft.com/office/spreadsheetml/2010/11/ac" url="D:\P 2502 Green Office 2568\อบรม\ตัวอย่างการจัดทำเอกสาร\หมวด 3\น้ำมันเชื้อเพลิง\"/>
    </mc:Choice>
  </mc:AlternateContent>
  <xr:revisionPtr revIDLastSave="659" documentId="13_ncr:1_{4D21F53D-BEB5-470E-84D6-FBB4F972D299}" xr6:coauthVersionLast="47" xr6:coauthVersionMax="47" xr10:uidLastSave="{2044FDD6-18C5-4FF2-B930-B29013D4C9CB}"/>
  <bookViews>
    <workbookView xWindow="-110" yWindow="-110" windowWidth="19420" windowHeight="10300" firstSheet="1" activeTab="1" xr2:uid="{00000000-000D-0000-FFFF-FFFF00000000}"/>
  </bookViews>
  <sheets>
    <sheet name="ชนิดน้ำมัน" sheetId="3" state="hidden" r:id="rId1"/>
    <sheet name="วิเคราะห์การใช้น้ำมัน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OIL_FILL_HISTORY_2023">#REF!</definedName>
    <definedName name="OIL_FILL_HISTORY_2024">#REF!</definedName>
    <definedName name="ประเภท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h0itBxA503hoQo5JmmISuMyDjHao4xrd+VaNXB+X3EI="/>
    </ext>
  </extLst>
</workbook>
</file>

<file path=xl/calcChain.xml><?xml version="1.0" encoding="utf-8"?>
<calcChain xmlns="http://schemas.openxmlformats.org/spreadsheetml/2006/main">
  <c r="K7" i="6" l="1"/>
  <c r="K6" i="6"/>
  <c r="J8" i="6"/>
  <c r="O5" i="6"/>
  <c r="O3" i="6"/>
  <c r="O4" i="6"/>
  <c r="J7" i="6"/>
  <c r="J6" i="6"/>
  <c r="I6" i="6"/>
  <c r="I7" i="6"/>
  <c r="H6" i="6"/>
  <c r="H7" i="6"/>
  <c r="G6" i="6"/>
  <c r="G7" i="6"/>
  <c r="F6" i="6"/>
  <c r="O6" i="6" s="1"/>
  <c r="F7" i="6"/>
  <c r="C11" i="6"/>
  <c r="D11" i="6"/>
  <c r="C9" i="6"/>
  <c r="H8" i="6"/>
  <c r="H11" i="6" s="1"/>
  <c r="G8" i="6"/>
  <c r="G11" i="6" s="1"/>
  <c r="F8" i="6"/>
  <c r="C3" i="6"/>
  <c r="E7" i="6"/>
  <c r="N7" i="6"/>
  <c r="M7" i="6"/>
  <c r="L7" i="6"/>
  <c r="N6" i="6"/>
  <c r="N8" i="6" s="1"/>
  <c r="M6" i="6"/>
  <c r="M8" i="6" s="1"/>
  <c r="L6" i="6"/>
  <c r="L8" i="6" s="1"/>
  <c r="K8" i="6"/>
  <c r="I8" i="6"/>
  <c r="E6" i="6"/>
  <c r="D6" i="6"/>
  <c r="C6" i="6"/>
  <c r="N4" i="6"/>
  <c r="M4" i="6"/>
  <c r="L4" i="6"/>
  <c r="K4" i="6"/>
  <c r="J4" i="6"/>
  <c r="I4" i="6"/>
  <c r="H4" i="6"/>
  <c r="G4" i="6"/>
  <c r="F4" i="6"/>
  <c r="E4" i="6"/>
  <c r="D4" i="6"/>
  <c r="C4" i="6"/>
  <c r="N3" i="6"/>
  <c r="M3" i="6"/>
  <c r="L3" i="6"/>
  <c r="K3" i="6"/>
  <c r="J3" i="6"/>
  <c r="I3" i="6"/>
  <c r="H3" i="6"/>
  <c r="G3" i="6"/>
  <c r="F3" i="6"/>
  <c r="E3" i="6"/>
  <c r="E5" i="6" s="1"/>
  <c r="D3" i="6"/>
  <c r="D5" i="6" s="1"/>
  <c r="C5" i="6"/>
  <c r="D7" i="6"/>
  <c r="C7" i="6"/>
  <c r="O7" i="6" l="1"/>
  <c r="F11" i="6"/>
  <c r="C8" i="6"/>
  <c r="D8" i="6"/>
  <c r="E8" i="6"/>
  <c r="O8" i="6" s="1"/>
  <c r="H5" i="6"/>
  <c r="J5" i="6"/>
  <c r="J11" i="6" s="1"/>
  <c r="F5" i="6"/>
  <c r="G5" i="6"/>
  <c r="M5" i="6"/>
  <c r="M11" i="6" s="1"/>
  <c r="N5" i="6"/>
  <c r="N11" i="6" s="1"/>
  <c r="K5" i="6"/>
  <c r="K11" i="6" s="1"/>
  <c r="L5" i="6"/>
  <c r="L11" i="6" s="1"/>
  <c r="N9" i="6"/>
  <c r="N10" i="6" s="1"/>
  <c r="I5" i="6"/>
  <c r="I11" i="6" s="1"/>
  <c r="O9" i="6" l="1"/>
  <c r="O10" i="6" s="1"/>
  <c r="E11" i="6"/>
  <c r="L9" i="6"/>
  <c r="L10" i="6" s="1"/>
  <c r="C10" i="6"/>
  <c r="D9" i="6"/>
  <c r="D10" i="6" s="1"/>
  <c r="E9" i="6"/>
  <c r="E10" i="6" s="1"/>
  <c r="M9" i="6"/>
  <c r="M10" i="6" s="1"/>
  <c r="H9" i="6"/>
  <c r="H10" i="6" s="1"/>
  <c r="F9" i="6"/>
  <c r="F10" i="6" s="1"/>
  <c r="J9" i="6"/>
  <c r="J10" i="6" s="1"/>
  <c r="G9" i="6"/>
  <c r="G10" i="6" s="1"/>
  <c r="I9" i="6"/>
  <c r="I10" i="6" s="1"/>
  <c r="K9" i="6"/>
  <c r="K10" i="6" s="1"/>
  <c r="O11" i="6" l="1"/>
</calcChain>
</file>

<file path=xl/sharedStrings.xml><?xml version="1.0" encoding="utf-8"?>
<sst xmlns="http://schemas.openxmlformats.org/spreadsheetml/2006/main" count="70" uniqueCount="58">
  <si>
    <t>ดีเซล</t>
  </si>
  <si>
    <t>เบนซิน</t>
  </si>
  <si>
    <t>แก๊สโซฮอล์ E20</t>
  </si>
  <si>
    <t>แก๊สโซฮอล์ E85</t>
  </si>
  <si>
    <t>แก๊สโซฮอล์ 91</t>
  </si>
  <si>
    <t>แก๊สโซฮอล์ 95</t>
  </si>
  <si>
    <t>น้ำมันเครื่อง</t>
  </si>
  <si>
    <t>ปริมาณการใช้น้ำมันเชื้อเพลิง
(หน่วย : ลิตร)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</si>
  <si>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</si>
  <si>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</si>
  <si>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</si>
  <si>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</si>
  <si>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</si>
  <si>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</si>
  <si>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</si>
  <si>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</si>
  <si>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</si>
  <si>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</si>
  <si>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</si>
  <si>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</si>
  <si>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</si>
  <si>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เฉลี่ย 8 เดือน</t>
  </si>
  <si>
    <t>ปี 2567</t>
  </si>
  <si>
    <t>แก๊สโซฮอล์</t>
  </si>
  <si>
    <t xml:space="preserve"> </t>
  </si>
  <si>
    <t>รวม</t>
  </si>
  <si>
    <t>ปี 2568</t>
  </si>
  <si>
    <t>ปริมาณที่เพิ่มขึ้น / (- ลดลง)
เทียบกับปี 2567</t>
  </si>
  <si>
    <t>คิดเป็นร้อยละ</t>
  </si>
  <si>
    <t>เปรียบเทียบกับเป้าหมาย 
ลดปริมาณการใช้น้ำมัน 1% 
เทียบกับปี 2567</t>
  </si>
  <si>
    <t>การเปรียบเทียบปริมาณการใช้ในรายปี</t>
  </si>
  <si>
    <r>
      <rPr>
        <b/>
        <sz val="16"/>
        <color rgb="FF000000"/>
        <rFont val="TH SarabunPSK"/>
      </rPr>
      <t>การเปรียบเทียบปริมาณการใช้ในเดือน</t>
    </r>
    <r>
      <rPr>
        <b/>
        <sz val="16"/>
        <color rgb="FFFF0000"/>
        <rFont val="TH SarabunPSK"/>
      </rPr>
      <t>มกราคม</t>
    </r>
  </si>
  <si>
    <r>
      <rPr>
        <b/>
        <sz val="16"/>
        <color rgb="FF000000"/>
        <rFont val="TH SarabunPSK"/>
      </rPr>
      <t>การเปรียบเทียบปริมาณการใช้ในเดือน</t>
    </r>
    <r>
      <rPr>
        <b/>
        <sz val="16"/>
        <color rgb="FFFF0000"/>
        <rFont val="TH SarabunPSK"/>
      </rPr>
      <t>กุมภาพันธ์</t>
    </r>
  </si>
  <si>
    <r>
      <rPr>
        <b/>
        <sz val="16"/>
        <color rgb="FF000000"/>
        <rFont val="TH SarabunPSK"/>
      </rPr>
      <t>การเปรียบเทียบปริมาณการใช้ในเดือน</t>
    </r>
    <r>
      <rPr>
        <b/>
        <sz val="16"/>
        <color rgb="FFFF0000"/>
        <rFont val="TH SarabunPSK"/>
      </rPr>
      <t>มีนาคม</t>
    </r>
  </si>
  <si>
    <r>
      <rPr>
        <b/>
        <sz val="16"/>
        <color rgb="FF000000"/>
        <rFont val="TH SarabunPSK"/>
      </rPr>
      <t>การเปรียบเทียบปริมาณการใช้ในเดือน</t>
    </r>
    <r>
      <rPr>
        <b/>
        <sz val="16"/>
        <color rgb="FFFF0000"/>
        <rFont val="TH SarabunPSK"/>
      </rPr>
      <t>เมษายน</t>
    </r>
  </si>
  <si>
    <r>
      <rPr>
        <b/>
        <sz val="16"/>
        <color rgb="FF000000"/>
        <rFont val="TH SarabunPSK"/>
      </rPr>
      <t>การเปรียบเทียบปริมาณการใช้ในเดือน</t>
    </r>
    <r>
      <rPr>
        <b/>
        <sz val="16"/>
        <color rgb="FFFF0000"/>
        <rFont val="TH SarabunPSK"/>
      </rPr>
      <t>พฤษภาคม</t>
    </r>
  </si>
  <si>
    <r>
      <rPr>
        <b/>
        <sz val="16"/>
        <color rgb="FF000000"/>
        <rFont val="TH SarabunPSK"/>
      </rPr>
      <t>การเปรียบเทียบปริมาณการใช้ในเดือน</t>
    </r>
    <r>
      <rPr>
        <b/>
        <sz val="16"/>
        <color rgb="FFFF0000"/>
        <rFont val="TH SarabunPSK"/>
      </rPr>
      <t>มิถุนายน</t>
    </r>
  </si>
  <si>
    <r>
      <rPr>
        <b/>
        <sz val="16"/>
        <color rgb="FF000000"/>
        <rFont val="TH SarabunPSK"/>
      </rPr>
      <t>การเปรียบเทียบปริมาณการใช้ในเดือน</t>
    </r>
    <r>
      <rPr>
        <b/>
        <sz val="16"/>
        <color rgb="FFFF0000"/>
        <rFont val="TH SarabunPSK"/>
      </rPr>
      <t>กรกฎาคม</t>
    </r>
  </si>
  <si>
    <r>
      <rPr>
        <b/>
        <sz val="16"/>
        <color rgb="FF000000"/>
        <rFont val="TH SarabunPSK"/>
      </rPr>
      <t>การเปรียบเทียบปริมาณการใช้ในเดือน</t>
    </r>
    <r>
      <rPr>
        <b/>
        <sz val="16"/>
        <color rgb="FFFF0000"/>
        <rFont val="TH SarabunPSK"/>
      </rPr>
      <t>สิงหาคม</t>
    </r>
  </si>
  <si>
    <t>ผลการพิจารณาเปรียบเทียบปริมาณน้ำมันเชื้อเพลิงเพื่อใช้ประกอบกิจกรรมภายในสำนักงานและวิทยาเขตปัตตานี  พบว่า เมื่อพิจารณาเปรียบเทียบปริมาณการใช้น้ำมันเชื้อเพลิงรวมทั้งสองประเภท ได้แก่ น้ำมันแก๊สโซฮอล์และดีเซล พบว่า ปริมาณการใช้น้ำมันเชื้อเพลิงในภาพรวมของปี 2567 มีการใช้น้ำมันเชื้อเพลิงรวมเฉลี่ย 12,172.33 ลิตรต่อเดือน ขณะที่ในปี 2568 มีปริมาณการใช้น้ำมันเชื้อเพลิงเพิ่มขึ้นเป็น 14,109.00 ลิตรต่อเดือน ซึ่งแสดงให้เห็นว่ามีปริมาณการใช้น้ำมันเชื้อเพลิงเพิ่มขึ้นโดยเฉลี่ย 1,936.67 ลิตรต่อเดือน หรือคิดเป็นร้อยละ 15.91 จากปีที่ผ่านมา ซึ่งไม่เป็นไปตามเป้าหมายการลดการใช้ปริมาณน้ำมันเชื้อเพลิงที่กำหนดร้อยละ 1 ต่อปี</t>
  </si>
  <si>
    <r>
      <rPr>
        <sz val="16"/>
        <color rgb="FF000000"/>
        <rFont val="TH SarabunPSK"/>
      </rPr>
      <t>ผลการใช้น้ำมันเชื้อเพลิงประจำเดือนมกราคม พ.ศ. 2568 เมื่อเปรียบเทียบกับเดือนเดียวกันของปี พ.ศ. 2567 พบว่า ปริมาณการใช้น้ำมันเชื้อเพลิงรวม</t>
    </r>
    <r>
      <rPr>
        <b/>
        <u/>
        <sz val="16"/>
        <color rgb="FF000000"/>
        <rFont val="TH SarabunPSK"/>
      </rPr>
      <t>ลดลงจำนวน 273 ลิตร หรือคิดเป็นร้อยละ 16.30 จากปีที่ผ่านมา</t>
    </r>
    <r>
      <rPr>
        <sz val="16"/>
        <color rgb="FF000000"/>
        <rFont val="TH SarabunPSK"/>
      </rPr>
      <t xml:space="preserve"> เมื่อเปรียบเทียบกับเป้าหมายที่กำหนดให้ลดปริมาณการใช้น้ำมันเชื้อเพลิงลงอย่างน้อยร้อยละ 1 จากปี พ.ศ. 2567 ผลการดำเนินงานในเดือนมกราคม พ.ศ. 2568 </t>
    </r>
    <r>
      <rPr>
        <b/>
        <sz val="16"/>
        <color rgb="FF00B050"/>
        <rFont val="TH SarabunPSK"/>
      </rPr>
      <t>สามารถบรรลุเป้าหมาย</t>
    </r>
    <r>
      <rPr>
        <sz val="16"/>
        <color rgb="FF000000"/>
        <rFont val="TH SarabunPSK"/>
      </rPr>
      <t>ที่ตั้งไว้ได้</t>
    </r>
  </si>
  <si>
    <r>
      <t>ผลการใช้น้ำมันเชื้อเพลิงประจำเดือนกุมภาพันธ์ พ.ศ. 2568 เมื่อเปรียบเทียบกับเดือนเดียวกันของปี พ.ศ. 2567 พบว่าปริมาณการใช้น้ำมันเชื้อเพลิงรวม</t>
    </r>
    <r>
      <rPr>
        <b/>
        <u/>
        <sz val="16"/>
        <color rgb="FF000000"/>
        <rFont val="TH SarabunPSK"/>
      </rPr>
      <t>ลดลงจำนวน 233 ลิตร หรือคิดเป็นร้อยละ 12.13 จากปีที่ผ่านมา</t>
    </r>
    <r>
      <rPr>
        <sz val="16"/>
        <color rgb="FF000000"/>
        <rFont val="TH SarabunPSK"/>
      </rPr>
      <t xml:space="preserve"> เมื่อเปรียบเทียบกับเป้าหมายที่กำหนดให้ลดลงอย่างน้อยร้อยละ 1 จากปี พ.ศ. 2567 ผลการดำเนินงานในเดือนกุมภาพันธ์ พ.ศ. 2568 </t>
    </r>
    <r>
      <rPr>
        <b/>
        <sz val="16"/>
        <color rgb="FF00B050"/>
        <rFont val="TH SarabunPSK"/>
      </rPr>
      <t>สามารถบรรลุเป้าหมาย</t>
    </r>
    <r>
      <rPr>
        <sz val="16"/>
        <color rgb="FF000000"/>
        <rFont val="TH SarabunPSK"/>
      </rPr>
      <t>ที่ตั้งไว้ได้</t>
    </r>
  </si>
  <si>
    <r>
      <t>ผลการใช้น้ำมันเชื้อเพลิงประจำเดือนมีนาคม พ.ศ. 2568 เมื่อเปรียบเทียบกับเดือนเดียวกันของปี พ.ศ. 2567 พบว่า ปริมาณการใช้น้ำมันเชื้อเพลิงรวม</t>
    </r>
    <r>
      <rPr>
        <b/>
        <u/>
        <sz val="16"/>
        <color rgb="FF000000"/>
        <rFont val="TH SarabunPSK"/>
      </rPr>
      <t>เพิ่มขึ้นจำนวน 156 ลิตร หรือคิดเป็นร้อยละ 12.50 จากปีที่ผ่านมา</t>
    </r>
    <r>
      <rPr>
        <sz val="16"/>
        <color rgb="FF000000"/>
        <rFont val="TH SarabunPSK"/>
      </rPr>
      <t xml:space="preserve"> เมื่อเปรียบเทียบกับเป้าหมายที่กำหนดให้ลดลงร้อยละ 1 จากปี พ.ศ. 2567 ผลการดำเนินงานในเดือนมีนาคม พ.ศ. 2568 </t>
    </r>
    <r>
      <rPr>
        <b/>
        <sz val="16"/>
        <color rgb="FFFF0000"/>
        <rFont val="TH SarabunPSK"/>
      </rPr>
      <t>ยังไม่สามารถบรรลุเป้าหมาย</t>
    </r>
    <r>
      <rPr>
        <sz val="16"/>
        <color rgb="FF000000"/>
        <rFont val="TH SarabunPSK"/>
      </rPr>
      <t>ที่ตั้งไว้ได้</t>
    </r>
  </si>
  <si>
    <r>
      <t>ผลการใช้น้ำมันเชื้อเพลิงประจำเดือนเมษายน พ.ศ. 2568 เมื่อเปรียบเทียบกับเดือนเดียวกันของปี พ.ศ. 2567 พบว่า ปริมาณการใช้น้ำมันเชื้อเพลิงรวม</t>
    </r>
    <r>
      <rPr>
        <b/>
        <u/>
        <sz val="16"/>
        <color rgb="FF000000"/>
        <rFont val="TH SarabunPSK"/>
      </rPr>
      <t>เพิ่มขึ้นจำนวน 370.67 ลิตร หรือคิดเป็นร้อยละ 37.89 จากปีที่ผ่านมา</t>
    </r>
    <r>
      <rPr>
        <sz val="16"/>
        <color rgb="FF000000"/>
        <rFont val="TH SarabunPSK"/>
      </rPr>
      <t xml:space="preserve"> เมื่อเทียบกับเป้าหมายการลดลงร้อยละ 1 จากปี พ.ศ. 2567 ผลการดำเนินงานในเดือนเมษายน พ.ศ. 2568 </t>
    </r>
    <r>
      <rPr>
        <b/>
        <sz val="16"/>
        <color rgb="FFFF0000"/>
        <rFont val="TH SarabunPSK"/>
      </rPr>
      <t>ยังไม่สามารถบรรลุเป้าหมาย</t>
    </r>
    <r>
      <rPr>
        <sz val="16"/>
        <color rgb="FF000000"/>
        <rFont val="TH SarabunPSK"/>
      </rPr>
      <t>ที่ตั้งไว้ได้</t>
    </r>
  </si>
  <si>
    <r>
      <t>ผลการใช้น้ำมันเชื้อเพลิงประจำเดือนพฤษภาคม พ.ศ. 2568 เมื่อเปรียบเทียบกับเดือนเดียวกันของปี พ.ศ. 2567 พบว่า ปริมาณการใช้น้ำมันเชื้อเพลิงรวม</t>
    </r>
    <r>
      <rPr>
        <b/>
        <u/>
        <sz val="16"/>
        <color rgb="FF000000"/>
        <rFont val="TH SarabunPSK"/>
      </rPr>
      <t>เพิ่มขึ้นจำนวน 771 ลิตร หรือคิดเป็นร้อยละ 72.60 จากปีที่ผ่านมา</t>
    </r>
    <r>
      <rPr>
        <sz val="16"/>
        <color rgb="FF000000"/>
        <rFont val="TH SarabunPSK"/>
      </rPr>
      <t xml:space="preserve"> เมื่อเปรียบเทียบกับเป้าหมายที่ตั้งไว้ให้ลดลงร้อยละ 1 จากปี พ.ศ. 2567 ผลการดำเนินงานในเดือนพฤษภาคม พ.ศ. 2568 </t>
    </r>
    <r>
      <rPr>
        <b/>
        <sz val="16"/>
        <color rgb="FFFF0000"/>
        <rFont val="TH SarabunPSK"/>
      </rPr>
      <t>ยังไม่สามารถบรรลุเป้าหมาย</t>
    </r>
    <r>
      <rPr>
        <sz val="16"/>
        <color rgb="FF000000"/>
        <rFont val="TH SarabunPSK"/>
      </rPr>
      <t>ที่ตั้งไว้ได้</t>
    </r>
  </si>
  <si>
    <r>
      <rPr>
        <sz val="16"/>
        <color rgb="FF000000"/>
        <rFont val="TH SarabunPSK"/>
      </rPr>
      <t>ผลการใช้น้ำมันเชื้อเพลิงประจำเดือนมิถุนายน พ.ศ. 2568 เมื่อเปรียบเทียบกับเดือนเดียวกันของปี พ.ศ. 2567 พบว่า ปริมาณการใช้น้ำมันเชื้อเพลิงรวม</t>
    </r>
    <r>
      <rPr>
        <b/>
        <u/>
        <sz val="16"/>
        <color rgb="FF000000"/>
        <rFont val="TH SarabunPSK"/>
      </rPr>
      <t>เพิ่มขึ้นจำนวน 912 ลิตร หรือคิดเป็นร้อยละ 57.65 จากปีที่ผ่านมา</t>
    </r>
    <r>
      <rPr>
        <sz val="16"/>
        <color rgb="FF000000"/>
        <rFont val="TH SarabunPSK"/>
      </rPr>
      <t xml:space="preserve"> เมื่อเปรียบเทียบกับเป้าหมายที่กำหนดให้ลดลงร้อยละ 1 จากปี พ.ศ. 2567 ผลการดำเนินงานในเดือนมิถุนายน พ.ศ. 2568 </t>
    </r>
    <r>
      <rPr>
        <b/>
        <sz val="16"/>
        <color rgb="FFFF0000"/>
        <rFont val="TH SarabunPSK"/>
      </rPr>
      <t>ยังไม่สามารถบรรลุเป้าหมาย</t>
    </r>
    <r>
      <rPr>
        <sz val="16"/>
        <color rgb="FF000000"/>
        <rFont val="TH SarabunPSK"/>
      </rPr>
      <t>ที่ตั้งไว้ได้</t>
    </r>
  </si>
  <si>
    <r>
      <rPr>
        <sz val="16"/>
        <color rgb="FF000000"/>
        <rFont val="TH SarabunPSK"/>
      </rPr>
      <t>ผลการใช้น้ำมันเชื้อเพลิงประจำเดือนกรกฎาคม พ.ศ. 2568 เมื่อเปรียบเทียบกับเดือนเดียวกันของปี พ.ศ. 2567 พบว่า ปริมาณการใช้น้ำมันเชื้อเพลิงรวม</t>
    </r>
    <r>
      <rPr>
        <b/>
        <u/>
        <sz val="16"/>
        <color rgb="FF000000"/>
        <rFont val="TH SarabunPSK"/>
      </rPr>
      <t>ลดลงจำนวน 147 ลิตร หรือคิดเป็นร้อยละ 7.09 จากปีที่ผ่านมา</t>
    </r>
    <r>
      <rPr>
        <sz val="16"/>
        <color rgb="FF000000"/>
        <rFont val="TH SarabunPSK"/>
      </rPr>
      <t xml:space="preserve"> เมื่อเทียบกับเป้าหมายที่กำหนดให้ลดลงร้อยละ 1 จากปี พ.ศ. 2567 ผลการดำเนินงานในเดือนกรกฎาคม พ.ศ. 2568 </t>
    </r>
    <r>
      <rPr>
        <b/>
        <sz val="16"/>
        <color rgb="FF00B050"/>
        <rFont val="TH SarabunPSK"/>
      </rPr>
      <t>สามารถบรรลุเป้าหมาย</t>
    </r>
    <r>
      <rPr>
        <sz val="16"/>
        <color rgb="FF000000"/>
        <rFont val="TH SarabunPSK"/>
      </rPr>
      <t>ที่ตั้งไว้ได้</t>
    </r>
  </si>
  <si>
    <r>
      <rPr>
        <sz val="16"/>
        <color rgb="FF000000"/>
        <rFont val="TH SarabunPSK"/>
      </rPr>
      <t>ผลการใช้น้ำมันเชื้อเพลิงประจำเดือนสิงหาคม พ.ศ. 2568 เมื่อเปรียบเทียบกับเดือนเดียวกันของปี พ.ศ. 2567 พบว่า ปริมาณการใช้น้ำมันเชื้อเพลิงรวม</t>
    </r>
    <r>
      <rPr>
        <b/>
        <u/>
        <sz val="16"/>
        <color rgb="FF000000"/>
        <rFont val="TH SarabunPSK"/>
      </rPr>
      <t xml:space="preserve">เพิ่มขึ้นจำนวน 380 ลิตร หรือคิดเป็นร้อยละ 23.28 จากปีที่ผ่านมา </t>
    </r>
    <r>
      <rPr>
        <sz val="16"/>
        <color rgb="FF000000"/>
        <rFont val="TH SarabunPSK"/>
      </rPr>
      <t xml:space="preserve">เมื่อเปรียบเทียบกับเป้าหมายที่กำหนดให้ลดลงร้อยละ 1 จากปี พ.ศ. 2567 ผลการดำเนินงานในเดือนสิงหาคม พ.ศ. 2568 </t>
    </r>
    <r>
      <rPr>
        <b/>
        <sz val="16"/>
        <color rgb="FFFF0000"/>
        <rFont val="TH SarabunPSK"/>
      </rPr>
      <t>ยังไม่สามารถบรรลุเป้าหมาย</t>
    </r>
    <r>
      <rPr>
        <sz val="16"/>
        <color rgb="FF000000"/>
        <rFont val="TH SarabunPSK"/>
      </rPr>
      <t>ที่ตั้งไว้ได้</t>
    </r>
  </si>
  <si>
    <t>วิเคราะห์สาเหตุที่นำไปสู่การบรรลุ หรือไม่บรรลุเป้าหมาย</t>
  </si>
  <si>
    <t>1. ในเดือนพฤษภาคม มีจำนวนครั้งการขอใช้บริการยานพาหนะเพิ่มขึ้นอย่างมาก โดยจากปี พ.ศ. 2567 มีการขอใช้รถจำนวน 67 ครั้ง เพิ่มเป็น 222 ครั้ง ในปี พ.ศ. 2568 ส่งผลให้ปริมาณการใช้น้ำมันเชื้อเพลิงเพิ่มขึ้นจำนวน 771 ลิตร หรือคิดเป็น ร้อยละ 72.60 เมื่อเทียบกับปีก่อน ซึ่งถือเป็นเดือนที่มีอัตราการเพิ่มขึ้นของการใช้เชื้อเพลิงสูงที่สุดในรอบปี
2. ลักษณะภารกิจเป็นการเดินทางระยะไกลและต่อเนื่องหลายวันทำให้ระยะทางเฉลี่ยต่อเที่ยวสูงขึ้นประมาณ 8–15 กิโลเมตรจากปีที่ผ่านมา
3. สภาพยานพาหนะส่วนใหญ่มีอายุการใช้งานมากกว่า 7 ปี ทำให้ประสิทธิภาพในการใช้น้ำมันลดลงและสิ้นเปลืองเชื้อเพลิงมากขึ้น
4. การจัดสรรรถบางภารกิจไม่สอดคล้องกับประเภทงาน เช่น การใช้รถตู้แทนรถเก๋ง เนื่องจากรถเก๋งอยู่ระหว่างภารกิจอื่นส่งผลให้การใช้เชื้อเพลิงรวมเพิ่มขึ้นตามสัดส่วน</t>
  </si>
  <si>
    <t>มีการวางแผนใช้รถร่วมกันระหว่างหน่วยงาน และภารกิจส่วนใหญ่เป็นงานภายในพื้นที่ ส่งผลให้ลดการใช้เชื้อเพลิงแม้จำนวนคำขอเพิ่มขึ้นจาก 137 ครั้ง เป็น 169 ครั้ง</t>
  </si>
  <si>
    <t>ภารกิจส่วนใหญ่เป็นงานภายในพื้นที่วิทยาเขตและเขตใกล้เคียง
หน่วยงานมีการใช้รถร่วมกันในภารกิจเดียวกันเพื่อลดเที่ยวการเดินทางซ้ำซ้อน</t>
  </si>
  <si>
    <t>เป็นช่วงที่มีภารกิจรับ–ส่งบุคลากรจากหน่วยงานภายนอกและภารกิจทั่วไปของหน่วยงานเพิ่มมากขึ้น รวมถึงการเดินทางเพื่อเข้าร่วมประชุมและสัมมนาภายนอกพื้นที่ ส่งผลให้จำนวนการขอใช้รถเพิ่มขึ้นจาก 118 ครั้ง เป็น 144 ครั้ง จึงทำให้ปริมาณการใช้น้ำมันเชื้อเพลิงเพิ่มขึ้นเมื่อเทียบกับปีก่อน</t>
  </si>
  <si>
    <t>ภารกิจส่วนใหญ่เป็นการรับ–ส่งบุคลากรจากหน่วยงานภายนอกและการเดินทางต่อเนื่องหลายวัน รวมถึงการใช้รถตู้แทนรถเก๋งในบางภารกิจ ส่งผลให้มีการใช้น้ำมันเชื้อเพลิงเพิ่มขึ้นเมื่อเทียบกับปีก่อน</t>
  </si>
  <si>
    <t xml:space="preserve">มีการจัดโครงการและกิจกรรมภายในและภายนอกวิทยาเขตหลายรายการ จำนวนการขอใช้รถเพิ่มขึ้นจาก 67 ครั้ง เป็น 222 ครั้ง ส่งผลให้มีการใช้รถจำนวนมากกว่าปีที่ผ่านมา และเป็นเดือนที่มีการใช้น้ำมันสูงที่สุดในรอบปี </t>
  </si>
  <si>
    <t>มีการจัดกิจกรรมจำนวนมาก เช่น โครงการอบรม สัมมนา และกิจกรรมแลกเปลี่ยนเรียนรู้ของนักศึกษาและบุคลากรทั้งภายในและภายนอก ทำให้มีการใช้น้ำมันเพิ่มขึ้นต่อเนื่องจากเดือนก่อนหน้า</t>
  </si>
  <si>
    <t>มีการใช้รถร่วมกันระหว่างหน่วยงาน และภารกิจส่วนใหญ่เป็นการเดินทางภายในพื้นที่ 3 จังหวัด ทำให้ลดการใช้น้ำมันเชื้อเพลิงได้ แม้จำนวนคำขอใช้รถเพิ่มจาก 170 ครั้ง เป็น 180 ครั้ง</t>
  </si>
  <si>
    <t>มีการจัดกิจกรรมภายในวิทยาเขตหลายรายการ เช่น การประเมินคุณภาพ โครงการ/กิจกรรมของนักศึกษาเพิ่มมากขึ้น และการขอใช้รถเพื่อภารกิจสวัสดิการบุคลากร เช่น งานศพ และภารกิจรับ–ส่งบุคลากรจากหน่วยงานภายนอก ทำให้การใช้น้ำมันเชื้อเพลิงเพิ่มขึ้นจากปีก่อน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</si>
</sst>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scheme val="minor"/>
    </font>
    <font>
      <sz val="11"/>
      <color theme="1"/>
      <name val="Calibri"/>
    </font>
    <font>
      <sz val="16"/>
      <color theme="1"/>
      <name val="TH SarabunPSK"/>
    </font>
    <font>
      <sz val="11"/>
      <name val="TH SarabunPSK"/>
    </font>
    <font>
      <sz val="16"/>
      <color rgb="FF000000"/>
      <name val="TH SarabunPSK"/>
    </font>
    <font>
      <b/>
      <u/>
      <sz val="16"/>
      <color rgb="FF000000"/>
      <name val="TH SarabunPSK"/>
    </font>
    <font>
      <b/>
      <sz val="16"/>
      <color rgb="FF00B050"/>
      <name val="TH SarabunPSK"/>
    </font>
    <font>
      <b/>
      <sz val="16"/>
      <color rgb="FFFF0000"/>
      <name val="TH SarabunPSK"/>
    </font>
    <font>
      <sz val="11"/>
      <color rgb="FF000000"/>
      <name val="TH SarabunPSK"/>
    </font>
    <font>
      <sz val="11"/>
      <color theme="1"/>
      <name val="TH SarabunPSK"/>
    </font>
    <font>
      <b/>
      <sz val="16"/>
      <color theme="1"/>
      <name val="TH SarabunPSK"/>
    </font>
    <font>
      <b/>
      <sz val="16"/>
      <color rgb="FF000000"/>
      <name val="TH SarabunPSK"/>
    </font>
    <font>
      <sz val="16"/>
      <color theme="1"/>
      <name val="TH SarabunPS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9" fillId="0" borderId="3" xfId="0" applyFont="1" applyBorder="1"/>
    <xf numFmtId="0" fontId="9" fillId="0" borderId="0" xfId="0" applyFont="1"/>
    <xf numFmtId="0" fontId="10" fillId="4" borderId="2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" fillId="0" borderId="0" xfId="0" applyFont="1"/>
    <xf numFmtId="0" fontId="10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0" fontId="10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2" fillId="0" borderId="0" xfId="0" applyNumberFormat="1" applyFont="1"/>
    <xf numFmtId="0" fontId="2" fillId="0" borderId="0" xfId="0" applyFont="1" applyAlignment="1">
      <alignment wrapText="1"/>
    </xf>
    <xf numFmtId="0" fontId="10" fillId="5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10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3" fillId="0" borderId="9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5" borderId="10" xfId="0" applyFont="1" applyFill="1" applyBorder="1" applyAlignment="1"/>
    <xf numFmtId="0" fontId="3" fillId="5" borderId="4" xfId="0" applyFont="1" applyFill="1" applyBorder="1" applyAlignment="1"/>
    <xf numFmtId="0" fontId="3" fillId="0" borderId="10" xfId="0" applyFont="1" applyBorder="1" applyAlignment="1"/>
    <xf numFmtId="0" fontId="8" fillId="0" borderId="11" xfId="0" applyFont="1" applyBorder="1" applyAlignment="1"/>
    <xf numFmtId="0" fontId="8" fillId="0" borderId="7" xfId="0" applyFont="1" applyBorder="1" applyAlignment="1"/>
  </cellXfs>
  <cellStyles count="1">
    <cellStyle name="Normal" xfId="0" builtinId="0"/>
  </cellStyles>
  <dxfs count="17"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CCC0D9"/>
          <bgColor rgb="FFCCC0D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CCC0D9"/>
          <bgColor rgb="FFCCC0D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CCC0D9"/>
          <bgColor rgb="FFCCC0D9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rgb="FFCCC0D9"/>
          <bgColor rgb="FFCCC0D9"/>
        </patternFill>
      </fill>
    </dxf>
    <dxf>
      <fill>
        <patternFill patternType="solid">
          <fgColor theme="7"/>
          <bgColor theme="7"/>
        </patternFill>
      </fill>
    </dxf>
  </dxfs>
  <tableStyles count="4">
    <tableStyle name="รายการเติมน้ำมัน 2566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รายการเติมน้ำมัน 2566-style 2" pivot="0" count="4" xr9:uid="{00000000-0011-0000-FFFF-FFFF01000000}">
      <tableStyleElement type="headerRow" dxfId="13"/>
      <tableStyleElement type="totalRow" dxfId="12"/>
      <tableStyleElement type="firstRowStripe" dxfId="11"/>
      <tableStyleElement type="secondRowStripe" dxfId="10"/>
    </tableStyle>
    <tableStyle name="รายการเติมน้ำมัน 2566-style 3" pivot="0" count="4" xr9:uid="{00000000-0011-0000-FFFF-FFFF02000000}">
      <tableStyleElement type="headerRow" dxfId="9"/>
      <tableStyleElement type="totalRow" dxfId="8"/>
      <tableStyleElement type="firstRowStripe" dxfId="7"/>
      <tableStyleElement type="secondRowStripe" dxfId="6"/>
    </tableStyle>
    <tableStyle name="รายการเติมน้ำมัน 2566-style 4" pivot="0" count="4" xr9:uid="{00000000-0011-0000-FFFF-FFFF03000000}">
      <tableStyleElement type="headerRow" dxfId="5"/>
      <tableStyleElement type="total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TH Sarabun PSK"/>
                <a:ea typeface="TH Sarabun PSK"/>
                <a:cs typeface="TH Sarabun PSK"/>
              </a:defRPr>
            </a:pPr>
            <a:r>
              <a:rPr lang="th-TH" sz="1600" b="1" i="0">
                <a:solidFill>
                  <a:srgbClr val="757575"/>
                </a:solidFill>
                <a:latin typeface="Arial Narrow"/>
              </a:rPr>
              <a:t>ปริมาณการใช้น้ำมันปี2567 และ 2568 (หน่วย : ลิตร/เดือน)</a:t>
            </a:r>
          </a:p>
        </c:rich>
      </c:tx>
      <c:layout>
        <c:manualLayout>
          <c:xMode val="edge"/>
          <c:yMode val="edge"/>
          <c:x val="0.28817853485146844"/>
          <c:y val="2.5510181838500075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ปี 2567 รวม</c:v>
          </c:tx>
          <c:spPr>
            <a:ln w="28575" cmpd="sng"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 cmpd="sng">
                <a:solidFill>
                  <a:schemeClr val="accent4"/>
                </a:solidFill>
              </a:ln>
            </c:spPr>
          </c:marker>
          <c:cat>
            <c:strRef>
              <c:f>วิเคราะห์การใช้น้ำมัน!$C$2:$N$2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วิเคราะห์การใช้น้ำมัน!$C$5:$N$5</c:f>
              <c:numCache>
                <c:formatCode>#,##0.00</c:formatCode>
                <c:ptCount val="12"/>
                <c:pt idx="0">
                  <c:v>1675</c:v>
                </c:pt>
                <c:pt idx="1">
                  <c:v>1921</c:v>
                </c:pt>
                <c:pt idx="2">
                  <c:v>1248</c:v>
                </c:pt>
                <c:pt idx="3">
                  <c:v>978.33</c:v>
                </c:pt>
                <c:pt idx="4">
                  <c:v>1062</c:v>
                </c:pt>
                <c:pt idx="5">
                  <c:v>1582</c:v>
                </c:pt>
                <c:pt idx="6">
                  <c:v>2074</c:v>
                </c:pt>
                <c:pt idx="7">
                  <c:v>1632</c:v>
                </c:pt>
                <c:pt idx="8">
                  <c:v>1304</c:v>
                </c:pt>
                <c:pt idx="9">
                  <c:v>1636</c:v>
                </c:pt>
                <c:pt idx="10">
                  <c:v>1251.25</c:v>
                </c:pt>
                <c:pt idx="11">
                  <c:v>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5-4F6D-AB79-BC0F4AECEDAC}"/>
            </c:ext>
          </c:extLst>
        </c:ser>
        <c:ser>
          <c:idx val="1"/>
          <c:order val="1"/>
          <c:tx>
            <c:v>ปี 2568 รวม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วิเคราะห์การใช้น้ำมัน!$C$2:$N$2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วิเคราะห์การใช้น้ำมัน!$C$8:$N$8</c:f>
              <c:numCache>
                <c:formatCode>#,##0.00</c:formatCode>
                <c:ptCount val="12"/>
                <c:pt idx="0">
                  <c:v>1402</c:v>
                </c:pt>
                <c:pt idx="1">
                  <c:v>1688</c:v>
                </c:pt>
                <c:pt idx="2">
                  <c:v>1404</c:v>
                </c:pt>
                <c:pt idx="3">
                  <c:v>1349</c:v>
                </c:pt>
                <c:pt idx="4">
                  <c:v>1833</c:v>
                </c:pt>
                <c:pt idx="5">
                  <c:v>2494</c:v>
                </c:pt>
                <c:pt idx="6">
                  <c:v>1927</c:v>
                </c:pt>
                <c:pt idx="7">
                  <c:v>2012</c:v>
                </c:pt>
                <c:pt idx="8">
                  <c:v>2108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5-4F6D-AB79-BC0F4AECE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34894"/>
        <c:axId val="1282384821"/>
      </c:lineChart>
      <c:catAx>
        <c:axId val="4611348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600" b="0" i="0">
                <a:solidFill>
                  <a:srgbClr val="000000"/>
                </a:solidFill>
                <a:latin typeface="Cordia New"/>
              </a:defRPr>
            </a:pPr>
            <a:endParaRPr lang="en-US"/>
          </a:p>
        </c:txPr>
        <c:crossAx val="1282384821"/>
        <c:crosses val="autoZero"/>
        <c:auto val="1"/>
        <c:lblAlgn val="ctr"/>
        <c:lblOffset val="100"/>
        <c:noMultiLvlLbl val="1"/>
      </c:catAx>
      <c:valAx>
        <c:axId val="12823848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600" b="0" i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46113489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1600" b="0" i="0">
              <a:solidFill>
                <a:srgbClr val="1A1A1A"/>
              </a:solidFill>
              <a:latin typeface="TH Sarabun PSK"/>
              <a:ea typeface="TH Sarabun PSK"/>
              <a:cs typeface="TH Sarabun PSK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757575"/>
                </a:solidFill>
                <a:latin typeface="TH Sarabun PSK"/>
                <a:ea typeface="TH Sarabun PSK"/>
                <a:cs typeface="TH Sarabun PSK"/>
              </a:defRPr>
            </a:pPr>
            <a:r>
              <a:rPr lang="th-TH" sz="1400" b="1">
                <a:solidFill>
                  <a:srgbClr val="757575"/>
                </a:solidFill>
                <a:latin typeface="Arial Narrow"/>
              </a:rPr>
              <a:t>กราฟเปรียบเทียบปริมาณน้ำมันเชื้อเพลิงปี2567 และ2568 (มกราคม-พฤษภาคม)</a:t>
            </a:r>
          </a:p>
        </c:rich>
      </c:tx>
      <c:layout>
        <c:manualLayout>
          <c:xMode val="edge"/>
          <c:yMode val="edge"/>
          <c:x val="0.23837257704336268"/>
          <c:y val="3.1579145418952063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ปี 2567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วิเคราะห์การใช้น้ำมัน!$C$2:$N$2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วิเคราะห์การใช้น้ำมัน!$C$5:$N$5</c:f>
              <c:numCache>
                <c:formatCode>#,##0.00</c:formatCode>
                <c:ptCount val="12"/>
                <c:pt idx="0">
                  <c:v>1675</c:v>
                </c:pt>
                <c:pt idx="1">
                  <c:v>1921</c:v>
                </c:pt>
                <c:pt idx="2">
                  <c:v>1248</c:v>
                </c:pt>
                <c:pt idx="3">
                  <c:v>978.33</c:v>
                </c:pt>
                <c:pt idx="4">
                  <c:v>1062</c:v>
                </c:pt>
                <c:pt idx="5">
                  <c:v>1582</c:v>
                </c:pt>
                <c:pt idx="6">
                  <c:v>2074</c:v>
                </c:pt>
                <c:pt idx="7">
                  <c:v>1632</c:v>
                </c:pt>
                <c:pt idx="8">
                  <c:v>1304</c:v>
                </c:pt>
                <c:pt idx="9">
                  <c:v>1636</c:v>
                </c:pt>
                <c:pt idx="10">
                  <c:v>1251.25</c:v>
                </c:pt>
                <c:pt idx="11">
                  <c:v>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F-45B4-A6B6-0786E203D744}"/>
            </c:ext>
          </c:extLst>
        </c:ser>
        <c:ser>
          <c:idx val="1"/>
          <c:order val="1"/>
          <c:tx>
            <c:v>ปี 2568</c:v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วิเคราะห์การใช้น้ำมัน!$C$2:$N$2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วิเคราะห์การใช้น้ำมัน!C8:N8</c:f>
              <c:numCache>
                <c:formatCode>#,##0.00</c:formatCode>
                <c:ptCount val="12"/>
                <c:pt idx="0">
                  <c:v>1402</c:v>
                </c:pt>
                <c:pt idx="1">
                  <c:v>1688</c:v>
                </c:pt>
                <c:pt idx="2">
                  <c:v>1404</c:v>
                </c:pt>
                <c:pt idx="3">
                  <c:v>1349</c:v>
                </c:pt>
                <c:pt idx="4">
                  <c:v>1833</c:v>
                </c:pt>
                <c:pt idx="5">
                  <c:v>2494</c:v>
                </c:pt>
                <c:pt idx="6">
                  <c:v>1927</c:v>
                </c:pt>
                <c:pt idx="7">
                  <c:v>2012</c:v>
                </c:pt>
                <c:pt idx="8">
                  <c:v>2108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F-45B4-A6B6-0786E203D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810651"/>
        <c:axId val="493915738"/>
      </c:lineChart>
      <c:catAx>
        <c:axId val="9838106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600" b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493915738"/>
        <c:crosses val="autoZero"/>
        <c:auto val="1"/>
        <c:lblAlgn val="ctr"/>
        <c:lblOffset val="100"/>
        <c:noMultiLvlLbl val="1"/>
      </c:catAx>
      <c:valAx>
        <c:axId val="4939157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.00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sz="1600" b="0">
                <a:solidFill>
                  <a:srgbClr val="000000"/>
                </a:solidFill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  <c:crossAx val="983810651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 lvl="0">
              <a:defRPr sz="1600"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 lvl="0">
              <a:defRPr sz="1600">
                <a:latin typeface="TH Sarabun PSK"/>
                <a:ea typeface="TH Sarabun PSK"/>
                <a:cs typeface="TH Sarabun PSK"/>
              </a:defRPr>
            </a:pPr>
            <a:endParaRPr lang="en-US"/>
          </a:p>
        </c:txPr>
      </c:legendEntry>
      <c:overlay val="0"/>
      <c:txPr>
        <a:bodyPr/>
        <a:lstStyle/>
        <a:p>
          <a:pPr lvl="0">
            <a:defRPr sz="1600" b="0">
              <a:solidFill>
                <a:srgbClr val="1A1A1A"/>
              </a:solidFill>
              <a:latin typeface="TH Sarabun PSK"/>
              <a:ea typeface="TH Sarabun PSK"/>
              <a:cs typeface="TH Sarabun PSK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11</xdr:row>
      <xdr:rowOff>257175</xdr:rowOff>
    </xdr:from>
    <xdr:ext cx="6858000" cy="3733800"/>
    <xdr:graphicFrame macro="">
      <xdr:nvGraphicFramePr>
        <xdr:cNvPr id="4" name="Chart 1" title="แผนภูมิ">
          <a:extLst>
            <a:ext uri="{FF2B5EF4-FFF2-40B4-BE49-F238E27FC236}">
              <a16:creationId xmlns:a16="http://schemas.microsoft.com/office/drawing/2014/main" id="{00000000-0008-0000-0500-0000AE3AD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561975</xdr:colOff>
      <xdr:row>11</xdr:row>
      <xdr:rowOff>238125</xdr:rowOff>
    </xdr:from>
    <xdr:ext cx="6686550" cy="3733800"/>
    <xdr:graphicFrame macro="">
      <xdr:nvGraphicFramePr>
        <xdr:cNvPr id="1579965402" name="Chart 3" title="Chart">
          <a:extLst>
            <a:ext uri="{FF2B5EF4-FFF2-40B4-BE49-F238E27FC236}">
              <a16:creationId xmlns:a16="http://schemas.microsoft.com/office/drawing/2014/main" id="{00000000-0008-0000-0500-0000DA5B2C5E}"/>
            </a:ext>
            <a:ext uri="{147F2762-F138-4A5C-976F-8EAC2B608ADB}">
              <a16:predDERef xmlns:a16="http://schemas.microsoft.com/office/drawing/2014/main" pred="{00000000-0008-0000-0500-0000AE3AD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417_&#3623;&#3636;&#3648;&#3588;&#3619;&#3634;&#3632;&#3627;&#3660;&#3585;&#3634;&#3619;&#3651;&#3594;&#3657;&#3607;&#3619;&#3633;&#3614;&#3618;&#3634;&#3585;&#3619;&#3649;&#3621;&#3632;&#3614;&#3621;&#3633;&#3591;&#3591;&#3634;&#3609;%20&#3611;&#3637;%2067.xlsx" TargetMode="External"/><Relationship Id="rId1" Type="http://schemas.openxmlformats.org/officeDocument/2006/relationships/externalLinkPath" Target="680417_&#3623;&#3636;&#3648;&#3588;&#3619;&#3634;&#3632;&#3627;&#3660;&#3585;&#3634;&#3619;&#3651;&#3594;&#3657;&#3607;&#3619;&#3633;&#3614;&#3618;&#3634;&#3585;&#3619;&#3649;&#3621;&#3632;&#3614;&#3621;&#3633;&#3591;&#3591;&#3634;&#3609;%20&#3611;&#3637;%206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417_&#3623;&#3636;&#3648;&#3588;&#3619;&#3634;&#3632;&#3627;&#3660;&#3585;&#3634;&#3619;&#3651;&#3594;&#3657;&#3607;&#3619;&#3633;&#3614;&#3618;&#3634;&#3585;&#3619;&#3649;&#3621;&#3632;&#3614;&#3621;&#3633;&#3591;&#3591;&#3634;&#3609;%20&#3611;&#3637;%2068.xlsx" TargetMode="External"/><Relationship Id="rId1" Type="http://schemas.openxmlformats.org/officeDocument/2006/relationships/externalLinkPath" Target="680417_&#3623;&#3636;&#3648;&#3588;&#3619;&#3634;&#3632;&#3627;&#3660;&#3585;&#3634;&#3619;&#3651;&#3594;&#3657;&#3607;&#3619;&#3633;&#3614;&#3618;&#3634;&#3585;&#3619;&#3649;&#3621;&#3632;&#3614;&#3621;&#3633;&#3591;&#3591;&#3634;&#3609;%20&#3611;&#3637;%20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513_&#3586;&#3657;&#3629;&#3617;&#3641;&#3621;&#3585;&#3634;&#3619;&#3651;&#3594;&#3657;&#3607;&#3619;&#3633;&#3614;&#3618;&#3634;&#3585;&#3619;&#3649;&#3621;&#3632;&#3614;&#3621;&#3633;&#3591;&#3591;&#3634;&#3609;%20&#3611;&#3637;%2068.xlsx" TargetMode="External"/><Relationship Id="rId1" Type="http://schemas.openxmlformats.org/officeDocument/2006/relationships/externalLinkPath" Target="/sites/GreenOffice3/Shared%20Documents/General/680417_&#3623;&#3636;&#3648;&#3588;&#3619;&#3634;&#3632;&#3627;&#3660;&#3585;&#3634;&#3619;&#3651;&#3594;&#3657;&#3607;&#3619;&#3633;&#3614;&#3618;&#3634;&#3585;&#3619;&#3649;&#3621;&#3632;&#3614;&#3621;&#3633;&#3591;&#3591;&#3634;&#3609;/680513_&#3586;&#3657;&#3629;&#3617;&#3641;&#3621;&#3585;&#3634;&#3619;&#3651;&#3594;&#3657;&#3607;&#3619;&#3633;&#3614;&#3618;&#3634;&#3585;&#3619;&#3649;&#3621;&#3632;&#3614;&#3621;&#3633;&#3591;&#3591;&#3634;&#3609;%20&#3611;&#3637;%20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ailpsuac.sharepoint.com/sites/GreenOffice3/Shared%20Documents/General/680319_&#3626;&#3619;&#3640;&#3611;&#3586;&#3657;&#3629;&#3617;&#3641;&#3621;&#3585;&#3634;&#3619;&#3651;&#3594;&#3657;&#3607;&#3619;&#3633;&#3614;&#3618;&#3634;&#3585;&#3619;&#3649;&#3621;&#3632;&#3614;&#3621;&#3633;&#3591;&#3591;&#3634;&#3609;/&#3610;&#3633;&#3609;&#3607;&#3638;&#3585;&#3585;&#3634;&#3619;&#3651;&#3594;&#3657;&#3609;&#3657;&#3635;&#3617;&#3633;&#3609;&#3648;&#3594;&#3639;&#3657;&#3629;&#3648;&#3614;&#3621;&#3636;&#3591;_68.xlsx" TargetMode="External"/><Relationship Id="rId1" Type="http://schemas.openxmlformats.org/officeDocument/2006/relationships/externalLinkPath" Target="/sites/GreenOffice3/Shared%20Documents/General/680319_&#3626;&#3619;&#3640;&#3611;&#3586;&#3657;&#3629;&#3617;&#3641;&#3621;&#3585;&#3634;&#3619;&#3651;&#3594;&#3657;&#3607;&#3619;&#3633;&#3614;&#3618;&#3634;&#3585;&#3619;&#3649;&#3621;&#3632;&#3614;&#3621;&#3633;&#3591;&#3591;&#3634;&#3609;/&#3610;&#3633;&#3609;&#3607;&#3638;&#3585;&#3585;&#3634;&#3619;&#3651;&#3594;&#3657;&#3609;&#3657;&#3635;&#3617;&#3633;&#3609;&#3648;&#3594;&#3639;&#3657;&#3629;&#3648;&#3614;&#3621;&#3636;&#3591;_6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reenOffice3/Shared%20Documents/General/681024_&#3623;&#3636;&#3648;&#3588;&#3619;&#3634;&#3632;&#3627;&#3660;&#3585;&#3634;&#3619;&#3651;&#3594;&#3657;&#3607;&#3619;&#3633;&#3614;&#3618;&#3634;&#3585;&#3619;&#3649;&#3621;&#3632;&#3614;&#3621;&#3633;&#3591;&#3591;&#3634;&#3609;/681024_&#3586;&#3657;&#3629;&#3617;&#3641;&#3621;&#3585;&#3634;&#3619;&#3651;&#3594;&#3657;&#3607;&#3619;&#3633;&#3614;&#3618;&#3634;&#3585;&#3619;&#3649;&#3621;&#3632;&#3614;&#3621;&#3633;&#3591;&#3591;&#3634;&#3609;%20&#3611;&#363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IY2GSXTFH22RBIRA5SCTXV3FGV">
      <xxl21:absoluteUrl r:id="rId2"/>
    </xxl21:alternateUrls>
    <sheetNames>
      <sheetName val="เกณฑ์ประเมินหมวด 3"/>
      <sheetName val="เกณฑ์ประเมินหมวด 3 (2)"/>
      <sheetName val="ภาพรวมการใช้พลังงาน"/>
      <sheetName val="ไฟฟ้า"/>
      <sheetName val="น้ำประปา"/>
      <sheetName val="น้ำมันเชื้อเพลิง"/>
      <sheetName val="ฟอร์มรายงานน้ำมัน"/>
      <sheetName val="กระดาษ"/>
      <sheetName val="ฟอร์มรายงานการใช้กระดาษ"/>
      <sheetName val="การเบิกกระดาษ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1345</v>
          </cell>
          <cell r="D5">
            <v>330</v>
          </cell>
        </row>
        <row r="6">
          <cell r="B6">
            <v>380</v>
          </cell>
          <cell r="D6">
            <v>1541</v>
          </cell>
        </row>
        <row r="7">
          <cell r="B7">
            <v>1012</v>
          </cell>
          <cell r="D7">
            <v>236</v>
          </cell>
        </row>
        <row r="8">
          <cell r="B8">
            <v>731.33</v>
          </cell>
          <cell r="D8">
            <v>247</v>
          </cell>
        </row>
        <row r="9">
          <cell r="B9">
            <v>756</v>
          </cell>
          <cell r="D9">
            <v>306</v>
          </cell>
        </row>
        <row r="10">
          <cell r="B10">
            <v>1089</v>
          </cell>
          <cell r="D10">
            <v>493</v>
          </cell>
        </row>
        <row r="11">
          <cell r="B11">
            <v>1745</v>
          </cell>
          <cell r="D11">
            <v>329</v>
          </cell>
        </row>
        <row r="12">
          <cell r="B12">
            <v>1333</v>
          </cell>
          <cell r="D12">
            <v>299</v>
          </cell>
        </row>
        <row r="13">
          <cell r="B13">
            <v>991</v>
          </cell>
          <cell r="D13">
            <v>313</v>
          </cell>
        </row>
        <row r="14">
          <cell r="B14">
            <v>1248</v>
          </cell>
          <cell r="D14">
            <v>388</v>
          </cell>
        </row>
        <row r="15">
          <cell r="B15">
            <v>881.05</v>
          </cell>
          <cell r="D15">
            <v>370.2</v>
          </cell>
        </row>
        <row r="16">
          <cell r="B16">
            <v>976</v>
          </cell>
          <cell r="D16">
            <v>347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LV6QGHCA3QDJHZK4GLO3R2FELR">
      <xxl21:absoluteUrl r:id="rId2"/>
    </xxl21:alternateUrls>
    <sheetNames>
      <sheetName val="ภาพรวมการใช้พลังงาน"/>
      <sheetName val="ไฟฟ้า"/>
      <sheetName val="น้ำประปา"/>
      <sheetName val="น้ำมันเชื้อเพลิง"/>
      <sheetName val="ฟอร์มรายงานน้ำมัน"/>
      <sheetName val="กระดาษ"/>
      <sheetName val="ฟอร์มรายงานการใช้กระดาษ"/>
    </sheetNames>
    <sheetDataSet>
      <sheetData sheetId="0"/>
      <sheetData sheetId="1"/>
      <sheetData sheetId="2"/>
      <sheetData sheetId="3">
        <row r="5">
          <cell r="B5">
            <v>1105</v>
          </cell>
          <cell r="D5">
            <v>297</v>
          </cell>
        </row>
        <row r="6">
          <cell r="B6">
            <v>1421</v>
          </cell>
          <cell r="D6">
            <v>267</v>
          </cell>
        </row>
        <row r="7">
          <cell r="D7">
            <v>251</v>
          </cell>
        </row>
        <row r="8">
          <cell r="B8"/>
          <cell r="D8"/>
        </row>
        <row r="9">
          <cell r="B9"/>
          <cell r="D9"/>
        </row>
        <row r="10">
          <cell r="B10"/>
          <cell r="D10"/>
        </row>
        <row r="11">
          <cell r="B11"/>
          <cell r="D11"/>
        </row>
        <row r="12">
          <cell r="B12"/>
          <cell r="D12"/>
        </row>
        <row r="13">
          <cell r="B13"/>
          <cell r="D13"/>
        </row>
        <row r="14">
          <cell r="B14"/>
          <cell r="D14"/>
        </row>
        <row r="15">
          <cell r="B15"/>
          <cell r="D15"/>
        </row>
        <row r="16">
          <cell r="B16"/>
          <cell r="D16"/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LV6QGHCA3QDJHZK4GLO3R2FELR">
      <xxl21:absoluteUrl r:id="rId2"/>
    </xxl21:alternateUrls>
    <sheetNames>
      <sheetName val="ภาพรวมการใช้พลังงาน"/>
      <sheetName val="ไฟฟ้า"/>
      <sheetName val="น้ำประปา"/>
      <sheetName val="น้ำมันเชื้อเพลิง"/>
      <sheetName val="กระดาษ"/>
      <sheetName val="ฟอร์มรายงานน้ำมัน"/>
      <sheetName val="ฟอร์มรายงานการใช้กระดาษ"/>
    </sheetNames>
    <sheetDataSet>
      <sheetData sheetId="0"/>
      <sheetData sheetId="1"/>
      <sheetData sheetId="2"/>
      <sheetData sheetId="3">
        <row r="8">
          <cell r="B8">
            <v>1072</v>
          </cell>
          <cell r="D8">
            <v>277</v>
          </cell>
        </row>
        <row r="9">
          <cell r="B9">
            <v>1642</v>
          </cell>
          <cell r="D9">
            <v>191</v>
          </cell>
        </row>
        <row r="10">
          <cell r="B10">
            <v>2102</v>
          </cell>
          <cell r="D10">
            <v>392</v>
          </cell>
        </row>
        <row r="11">
          <cell r="B11">
            <v>1502</v>
          </cell>
          <cell r="D11">
            <v>425</v>
          </cell>
        </row>
        <row r="12">
          <cell r="B12">
            <v>1669</v>
          </cell>
          <cell r="D12">
            <v>343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74oZmRDV2EaWCPdafjHhCNDvCL9_dQFMinQp-eORP8L4_A-U2fRNRI67pSU7I7mq" itemId="0152MKYTNZIXUENCCPNJDYWDBFSBJEQXF3">
      <xxl21:absoluteUrl r:id="rId2"/>
    </xxl21:alternateUrls>
    <sheetNames>
      <sheetName val="น้ำมันเชื้อเพลิง (2)"/>
      <sheetName val="40-0105"/>
      <sheetName val="40-0107"/>
      <sheetName val="40-0249"/>
      <sheetName val="40-0118"/>
      <sheetName val="40-0187"/>
      <sheetName val="40-0229"/>
      <sheetName val="40-0242"/>
      <sheetName val="40-0265"/>
      <sheetName val="40-0206"/>
      <sheetName val="กข-4829"/>
      <sheetName val="กค-6206"/>
      <sheetName val="นข-379"/>
      <sheetName val="นข-818"/>
      <sheetName val="นข-1238"/>
      <sheetName val="นข-1586"/>
      <sheetName val="นข-3221"/>
      <sheetName val="นก-1212"/>
    </sheetNames>
    <sheetDataSet>
      <sheetData sheetId="0">
        <row r="7">
          <cell r="B7">
            <v>1153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น้ำมันเชื้อเพลิง"/>
      <sheetName val="ภาพรวมการใช้พลังงาน"/>
      <sheetName val="ไฟฟ้า"/>
      <sheetName val="น้ำประปา"/>
      <sheetName val="กระดาษ"/>
      <sheetName val="ฟอร์มรายงานน้ำมัน"/>
      <sheetName val="ฟอร์มรายงานการใช้กระดาษ"/>
    </sheetNames>
    <sheetDataSet>
      <sheetData sheetId="0">
        <row r="13">
          <cell r="D13">
            <v>1788</v>
          </cell>
          <cell r="G13">
            <v>320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1" width="17" customWidth="1"/>
    <col min="2" max="26" width="8.7109375" customWidth="1"/>
  </cols>
  <sheetData>
    <row r="1" spans="1:1" ht="14.25" customHeight="1">
      <c r="A1" s="1" t="s">
        <v>0</v>
      </c>
    </row>
    <row r="2" spans="1:1" ht="14.25" customHeight="1">
      <c r="A2" s="1" t="s">
        <v>1</v>
      </c>
    </row>
    <row r="3" spans="1:1" ht="14.25" customHeight="1">
      <c r="A3" s="1" t="s">
        <v>2</v>
      </c>
    </row>
    <row r="4" spans="1:1" ht="14.25" customHeight="1">
      <c r="A4" s="1" t="s">
        <v>3</v>
      </c>
    </row>
    <row r="5" spans="1:1" ht="14.25" customHeight="1">
      <c r="A5" s="1" t="s">
        <v>4</v>
      </c>
    </row>
    <row r="6" spans="1:1" ht="14.25" customHeight="1">
      <c r="A6" s="1" t="s">
        <v>5</v>
      </c>
    </row>
    <row r="7" spans="1:1" ht="14.25" customHeight="1">
      <c r="A7" s="1" t="s">
        <v>6</v>
      </c>
    </row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66"/>
  <sheetViews>
    <sheetView tabSelected="1" zoomScale="55" zoomScaleNormal="55" workbookViewId="0">
      <selection activeCell="K7" sqref="K7"/>
    </sheetView>
  </sheetViews>
  <sheetFormatPr defaultColWidth="14.42578125" defaultRowHeight="15" customHeight="1"/>
  <cols>
    <col min="1" max="1" width="13.28515625" style="3" customWidth="1"/>
    <col min="2" max="2" width="18.42578125" style="3" customWidth="1"/>
    <col min="3" max="5" width="12.28515625" style="3" customWidth="1"/>
    <col min="6" max="9" width="15.140625" style="3" customWidth="1"/>
    <col min="10" max="12" width="11.7109375" style="3" customWidth="1"/>
    <col min="13" max="13" width="15.140625" style="3" customWidth="1"/>
    <col min="14" max="14" width="11.7109375" style="3" customWidth="1"/>
    <col min="15" max="15" width="16" style="3" customWidth="1"/>
    <col min="16" max="16" width="8.7109375" style="3" customWidth="1"/>
    <col min="17" max="17" width="13.140625" style="3" customWidth="1"/>
    <col min="18" max="19" width="8.7109375" style="3" customWidth="1"/>
    <col min="20" max="16384" width="14.42578125" style="3"/>
  </cols>
  <sheetData>
    <row r="1" spans="1:19" ht="22.5" customHeight="1">
      <c r="A1" s="36" t="s">
        <v>7</v>
      </c>
      <c r="B1" s="36"/>
      <c r="C1" s="4" t="s">
        <v>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2"/>
    </row>
    <row r="2" spans="1:19" ht="45" customHeight="1">
      <c r="A2" s="37"/>
      <c r="B2" s="37"/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20</v>
      </c>
      <c r="O2" s="7" t="s">
        <v>21</v>
      </c>
      <c r="P2" s="8"/>
      <c r="Q2" s="8"/>
      <c r="R2" s="8"/>
      <c r="S2" s="8"/>
    </row>
    <row r="3" spans="1:19" ht="24.75" customHeight="1">
      <c r="A3" s="34" t="s">
        <v>22</v>
      </c>
      <c r="B3" s="9" t="s">
        <v>23</v>
      </c>
      <c r="C3" s="10">
        <f>[1]น้ำมันเชื้อเพลิง!$D$5</f>
        <v>330</v>
      </c>
      <c r="D3" s="10">
        <f>[1]น้ำมันเชื้อเพลิง!$D$6</f>
        <v>1541</v>
      </c>
      <c r="E3" s="10">
        <f>[1]น้ำมันเชื้อเพลิง!$D$7</f>
        <v>236</v>
      </c>
      <c r="F3" s="10">
        <f>[1]น้ำมันเชื้อเพลิง!$D$8</f>
        <v>247</v>
      </c>
      <c r="G3" s="10">
        <f>[1]น้ำมันเชื้อเพลิง!$D$9</f>
        <v>306</v>
      </c>
      <c r="H3" s="10">
        <f>[1]น้ำมันเชื้อเพลิง!$D$10</f>
        <v>493</v>
      </c>
      <c r="I3" s="10">
        <f>[1]น้ำมันเชื้อเพลิง!$D$11</f>
        <v>329</v>
      </c>
      <c r="J3" s="10">
        <f>[1]น้ำมันเชื้อเพลิง!$D$12</f>
        <v>299</v>
      </c>
      <c r="K3" s="10">
        <f>[1]น้ำมันเชื้อเพลิง!$D$13</f>
        <v>313</v>
      </c>
      <c r="L3" s="10">
        <f>[1]น้ำมันเชื้อเพลิง!$D$14</f>
        <v>388</v>
      </c>
      <c r="M3" s="10">
        <f>[1]น้ำมันเชื้อเพลิง!$D$15</f>
        <v>370.2</v>
      </c>
      <c r="N3" s="10">
        <f>[1]น้ำมันเชื้อเพลิง!$D$16</f>
        <v>347</v>
      </c>
      <c r="O3" s="10">
        <f>SUM(C3:J3)</f>
        <v>3781</v>
      </c>
      <c r="P3" s="11" t="s">
        <v>24</v>
      </c>
      <c r="Q3" s="11"/>
      <c r="R3" s="11"/>
      <c r="S3" s="11"/>
    </row>
    <row r="4" spans="1:19" ht="24.75" customHeight="1">
      <c r="A4" s="40"/>
      <c r="B4" s="9" t="s">
        <v>0</v>
      </c>
      <c r="C4" s="10">
        <f>[1]น้ำมันเชื้อเพลิง!$B$5</f>
        <v>1345</v>
      </c>
      <c r="D4" s="10">
        <f>[1]น้ำมันเชื้อเพลิง!$B$6</f>
        <v>380</v>
      </c>
      <c r="E4" s="10">
        <f>[1]น้ำมันเชื้อเพลิง!$B$7</f>
        <v>1012</v>
      </c>
      <c r="F4" s="10">
        <f>[1]น้ำมันเชื้อเพลิง!$B$8</f>
        <v>731.33</v>
      </c>
      <c r="G4" s="10">
        <f>[1]น้ำมันเชื้อเพลิง!$B$9</f>
        <v>756</v>
      </c>
      <c r="H4" s="10">
        <f>[1]น้ำมันเชื้อเพลิง!$B$10</f>
        <v>1089</v>
      </c>
      <c r="I4" s="10">
        <f>[1]น้ำมันเชื้อเพลิง!$B$11</f>
        <v>1745</v>
      </c>
      <c r="J4" s="10">
        <f>[1]น้ำมันเชื้อเพลิง!$B$12</f>
        <v>1333</v>
      </c>
      <c r="K4" s="10">
        <f>[1]น้ำมันเชื้อเพลิง!$B$13</f>
        <v>991</v>
      </c>
      <c r="L4" s="10">
        <f>[1]น้ำมันเชื้อเพลิง!$B$14</f>
        <v>1248</v>
      </c>
      <c r="M4" s="10">
        <f>[1]น้ำมันเชื้อเพลิง!$B$15</f>
        <v>881.05</v>
      </c>
      <c r="N4" s="10">
        <f>[1]น้ำมันเชื้อเพลิง!$B$16</f>
        <v>976</v>
      </c>
      <c r="O4" s="10">
        <f>SUM(C4:J4)</f>
        <v>8391.33</v>
      </c>
      <c r="P4" s="11"/>
      <c r="Q4" s="11"/>
      <c r="R4" s="11"/>
      <c r="S4" s="11"/>
    </row>
    <row r="5" spans="1:19" ht="24.75" customHeight="1">
      <c r="A5" s="41"/>
      <c r="B5" s="12" t="s">
        <v>25</v>
      </c>
      <c r="C5" s="13">
        <f>SUM(C3:C4)</f>
        <v>1675</v>
      </c>
      <c r="D5" s="13">
        <f>SUM(D3:D4)</f>
        <v>1921</v>
      </c>
      <c r="E5" s="13">
        <f>SUM(E3:E4)</f>
        <v>1248</v>
      </c>
      <c r="F5" s="13">
        <f>SUM(F3:F4)</f>
        <v>978.33</v>
      </c>
      <c r="G5" s="13">
        <f>SUM(G3:G4)</f>
        <v>1062</v>
      </c>
      <c r="H5" s="13">
        <f>SUM(H3:H4)</f>
        <v>1582</v>
      </c>
      <c r="I5" s="13">
        <f>SUM(I3:I4)</f>
        <v>2074</v>
      </c>
      <c r="J5" s="13">
        <f>SUM(J3:J4)</f>
        <v>1632</v>
      </c>
      <c r="K5" s="13">
        <f>SUM(K3:K4)</f>
        <v>1304</v>
      </c>
      <c r="L5" s="13">
        <f>SUM(L3:L4)</f>
        <v>1636</v>
      </c>
      <c r="M5" s="13">
        <f>SUM(M3:M4)</f>
        <v>1251.25</v>
      </c>
      <c r="N5" s="13">
        <f>SUM(N3:N4)</f>
        <v>1323</v>
      </c>
      <c r="O5" s="13">
        <f>SUM(C5:J5)</f>
        <v>12172.33</v>
      </c>
      <c r="P5" s="11"/>
      <c r="Q5" s="14"/>
      <c r="R5" s="11"/>
      <c r="S5" s="11"/>
    </row>
    <row r="6" spans="1:19" ht="24.75" customHeight="1">
      <c r="A6" s="34" t="s">
        <v>26</v>
      </c>
      <c r="B6" s="9" t="s">
        <v>23</v>
      </c>
      <c r="C6" s="10">
        <f>[2]น้ำมันเชื้อเพลิง!$D$5</f>
        <v>297</v>
      </c>
      <c r="D6" s="10">
        <f>[2]น้ำมันเชื้อเพลิง!$D$6</f>
        <v>267</v>
      </c>
      <c r="E6" s="10">
        <f>[2]น้ำมันเชื้อเพลิง!$D$7</f>
        <v>251</v>
      </c>
      <c r="F6" s="10">
        <f>[3]น้ำมันเชื้อเพลิง!$D$8</f>
        <v>277</v>
      </c>
      <c r="G6" s="10">
        <f>[3]น้ำมันเชื้อเพลิง!$D$9</f>
        <v>191</v>
      </c>
      <c r="H6" s="10">
        <f>[3]น้ำมันเชื้อเพลิง!$D$10</f>
        <v>392</v>
      </c>
      <c r="I6" s="10">
        <f>[3]น้ำมันเชื้อเพลิง!$D$11</f>
        <v>425</v>
      </c>
      <c r="J6" s="10">
        <f>[3]น้ำมันเชื้อเพลิง!$D$12</f>
        <v>343</v>
      </c>
      <c r="K6" s="10">
        <f>[5]น้ำมันเชื้อเพลิง!$G$13</f>
        <v>320</v>
      </c>
      <c r="L6" s="10">
        <f>[2]น้ำมันเชื้อเพลิง!$D$14</f>
        <v>0</v>
      </c>
      <c r="M6" s="10">
        <f>[2]น้ำมันเชื้อเพลิง!$D$15</f>
        <v>0</v>
      </c>
      <c r="N6" s="10">
        <f>[2]น้ำมันเชื้อเพลิง!$D$16</f>
        <v>0</v>
      </c>
      <c r="O6" s="10">
        <f>SUM(C6:J6)</f>
        <v>2443</v>
      </c>
      <c r="P6" s="11"/>
      <c r="Q6" s="11"/>
      <c r="R6" s="11"/>
      <c r="S6" s="11"/>
    </row>
    <row r="7" spans="1:19" ht="24.75" customHeight="1">
      <c r="A7" s="40"/>
      <c r="B7" s="9" t="s">
        <v>0</v>
      </c>
      <c r="C7" s="10">
        <f>[2]น้ำมันเชื้อเพลิง!$B$5</f>
        <v>1105</v>
      </c>
      <c r="D7" s="10">
        <f>[2]น้ำมันเชื้อเพลิง!$B$6</f>
        <v>1421</v>
      </c>
      <c r="E7" s="10">
        <f>'[4]น้ำมันเชื้อเพลิง (2)'!$B$7</f>
        <v>1153</v>
      </c>
      <c r="F7" s="10">
        <f>[3]น้ำมันเชื้อเพลิง!$B$8</f>
        <v>1072</v>
      </c>
      <c r="G7" s="10">
        <f>[3]น้ำมันเชื้อเพลิง!$B$9</f>
        <v>1642</v>
      </c>
      <c r="H7" s="10">
        <f>[3]น้ำมันเชื้อเพลิง!$B$10</f>
        <v>2102</v>
      </c>
      <c r="I7" s="10">
        <f>[3]น้ำมันเชื้อเพลิง!$B$11</f>
        <v>1502</v>
      </c>
      <c r="J7" s="10">
        <f>[3]น้ำมันเชื้อเพลิง!$B$12</f>
        <v>1669</v>
      </c>
      <c r="K7" s="10">
        <f>[5]น้ำมันเชื้อเพลิง!$D$13</f>
        <v>1788</v>
      </c>
      <c r="L7" s="10">
        <f>[2]น้ำมันเชื้อเพลิง!$B$14</f>
        <v>0</v>
      </c>
      <c r="M7" s="10">
        <f>[2]น้ำมันเชื้อเพลิง!$B$15</f>
        <v>0</v>
      </c>
      <c r="N7" s="10">
        <f>[2]น้ำมันเชื้อเพลิง!$B$16</f>
        <v>0</v>
      </c>
      <c r="O7" s="10">
        <f>SUM(C7:J7)</f>
        <v>11666</v>
      </c>
      <c r="P7" s="11"/>
      <c r="Q7" s="11"/>
      <c r="R7" s="11"/>
      <c r="S7" s="11"/>
    </row>
    <row r="8" spans="1:19" ht="24.75" customHeight="1">
      <c r="A8" s="41"/>
      <c r="B8" s="12" t="s">
        <v>25</v>
      </c>
      <c r="C8" s="13">
        <f>SUM(C6:C7)</f>
        <v>1402</v>
      </c>
      <c r="D8" s="13">
        <f t="shared" ref="D8:N8" si="0">SUM(D6:D7)</f>
        <v>1688</v>
      </c>
      <c r="E8" s="13">
        <f>SUM(E6:E7)</f>
        <v>1404</v>
      </c>
      <c r="F8" s="13">
        <f>SUM(F6:F7)</f>
        <v>1349</v>
      </c>
      <c r="G8" s="13">
        <f>SUM(G6:G7)</f>
        <v>1833</v>
      </c>
      <c r="H8" s="13">
        <f>SUM(H6:H7)</f>
        <v>2494</v>
      </c>
      <c r="I8" s="13">
        <f t="shared" si="0"/>
        <v>1927</v>
      </c>
      <c r="J8" s="13">
        <f>SUM(J6:J7)</f>
        <v>2012</v>
      </c>
      <c r="K8" s="13">
        <f t="shared" si="0"/>
        <v>2108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SUM(C8:J8)</f>
        <v>14109</v>
      </c>
      <c r="P8" s="11"/>
      <c r="Q8" s="11"/>
      <c r="R8" s="11"/>
      <c r="S8" s="11"/>
    </row>
    <row r="9" spans="1:19" ht="49.5" customHeight="1">
      <c r="A9" s="35" t="s">
        <v>27</v>
      </c>
      <c r="B9" s="42"/>
      <c r="C9" s="15">
        <f>C8-C5</f>
        <v>-273</v>
      </c>
      <c r="D9" s="15">
        <f>D8-D5</f>
        <v>-233</v>
      </c>
      <c r="E9" s="15">
        <f>E8-E5</f>
        <v>156</v>
      </c>
      <c r="F9" s="15">
        <f>F8-F5</f>
        <v>370.66999999999996</v>
      </c>
      <c r="G9" s="15">
        <f>G8-G5</f>
        <v>771</v>
      </c>
      <c r="H9" s="15">
        <f>H8-H5</f>
        <v>912</v>
      </c>
      <c r="I9" s="15">
        <f>I8-I5</f>
        <v>-147</v>
      </c>
      <c r="J9" s="15">
        <f>J8-J5</f>
        <v>380</v>
      </c>
      <c r="K9" s="15">
        <f>K8-K5</f>
        <v>804</v>
      </c>
      <c r="L9" s="15">
        <f>L8-L5</f>
        <v>-1636</v>
      </c>
      <c r="M9" s="15">
        <f>M8-M5</f>
        <v>-1251.25</v>
      </c>
      <c r="N9" s="15">
        <f>N8-N5</f>
        <v>-1323</v>
      </c>
      <c r="O9" s="15">
        <f>O8-O5</f>
        <v>1936.67</v>
      </c>
      <c r="P9" s="16"/>
      <c r="Q9" s="16"/>
      <c r="R9" s="16"/>
      <c r="S9" s="16"/>
    </row>
    <row r="10" spans="1:19" ht="24.75" customHeight="1">
      <c r="A10" s="35" t="s">
        <v>28</v>
      </c>
      <c r="B10" s="42"/>
      <c r="C10" s="17">
        <f>C9/C5</f>
        <v>-0.16298507462686568</v>
      </c>
      <c r="D10" s="17">
        <f>D9/D5</f>
        <v>-0.12129099427381572</v>
      </c>
      <c r="E10" s="17">
        <f>E9/E5</f>
        <v>0.125</v>
      </c>
      <c r="F10" s="17">
        <f>F9/F5</f>
        <v>0.37888033690063672</v>
      </c>
      <c r="G10" s="17">
        <f>G9/G5</f>
        <v>0.72598870056497178</v>
      </c>
      <c r="H10" s="17">
        <f>H9/H5</f>
        <v>0.57648546144121371</v>
      </c>
      <c r="I10" s="17">
        <f>I9/I5</f>
        <v>-7.0877531340405017E-2</v>
      </c>
      <c r="J10" s="17">
        <f>J9/J5</f>
        <v>0.23284313725490197</v>
      </c>
      <c r="K10" s="17">
        <f>K9/K5</f>
        <v>0.6165644171779141</v>
      </c>
      <c r="L10" s="17">
        <f>L9/L5</f>
        <v>-1</v>
      </c>
      <c r="M10" s="17">
        <f>M9/M5</f>
        <v>-1</v>
      </c>
      <c r="N10" s="17">
        <f>N9/N5</f>
        <v>-1</v>
      </c>
      <c r="O10" s="17">
        <f>O9/O5</f>
        <v>0.15910429638368334</v>
      </c>
      <c r="P10" s="8"/>
      <c r="Q10" s="8"/>
      <c r="R10" s="8"/>
      <c r="S10" s="8"/>
    </row>
    <row r="11" spans="1:19" ht="66.75" customHeight="1">
      <c r="A11" s="38" t="s">
        <v>29</v>
      </c>
      <c r="B11" s="42"/>
      <c r="C11" s="18" t="str">
        <f>IF(C8&lt;0.995*C5,"บรรลุผล","ไม่บรรลุผล")</f>
        <v>บรรลุผล</v>
      </c>
      <c r="D11" s="18" t="str">
        <f>IF(D8&lt;0.995*D5,"บรรลุผล","ไม่บรรลุผล")</f>
        <v>บรรลุผล</v>
      </c>
      <c r="E11" s="18" t="str">
        <f>IF(E8&lt;0.995*E5,"บรรลุผล","ไม่บรรลุผล")</f>
        <v>ไม่บรรลุผล</v>
      </c>
      <c r="F11" s="18" t="str">
        <f>IF(F8&lt;0.995*F5,"บรรลุผล","ไม่บรรลุผล")</f>
        <v>ไม่บรรลุผล</v>
      </c>
      <c r="G11" s="18" t="str">
        <f>IF(G8&lt;0.995*G5,"บรรลุผล","ไม่บรรลุผล")</f>
        <v>ไม่บรรลุผล</v>
      </c>
      <c r="H11" s="18" t="str">
        <f>IF(H8&lt;0.995*H5,"บรรลุผล","ไม่บรรลุผล")</f>
        <v>ไม่บรรลุผล</v>
      </c>
      <c r="I11" s="18" t="str">
        <f>IF(I8&lt;0.995*I5,"บรรลุผล","ไม่บรรลุผล")</f>
        <v>บรรลุผล</v>
      </c>
      <c r="J11" s="18" t="str">
        <f>IF(J8&lt;0.995*J5,"บรรลุผล","ไม่บรรลุผล")</f>
        <v>ไม่บรรลุผล</v>
      </c>
      <c r="K11" s="18" t="str">
        <f>IF(K8&lt;0.995*K5,"บรรลุผล","ไม่บรรลุผล")</f>
        <v>ไม่บรรลุผล</v>
      </c>
      <c r="L11" s="18" t="str">
        <f>IF(L8&lt;0.995*L5,"บรรลุผล","ไม่บรรลุผล")</f>
        <v>บรรลุผล</v>
      </c>
      <c r="M11" s="18" t="str">
        <f>IF(M8&lt;0.995*M5,"บรรลุผล","ไม่บรรลุผล")</f>
        <v>บรรลุผล</v>
      </c>
      <c r="N11" s="18" t="str">
        <f>IF(N8&lt;0.995*N5,"บรรลุผล","ไม่บรรลุผล")</f>
        <v>บรรลุผล</v>
      </c>
      <c r="O11" s="19" t="str">
        <f>IF(O8&lt;0.995*O5,"บรรลุผล","ไม่บรรลุผล")</f>
        <v>ไม่บรรลุผล</v>
      </c>
      <c r="P11" s="8"/>
      <c r="Q11" s="8"/>
      <c r="R11" s="8"/>
      <c r="S11" s="8"/>
    </row>
    <row r="12" spans="1:19" ht="21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ht="21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ht="2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2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20"/>
      <c r="N15" s="8"/>
      <c r="O15" s="8"/>
      <c r="P15" s="8"/>
      <c r="Q15" s="21"/>
      <c r="R15" s="8"/>
      <c r="S15" s="8"/>
    </row>
    <row r="16" spans="1:19" ht="2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44" ht="21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44" ht="21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44" ht="2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44" ht="21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44" ht="21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44" ht="21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44" ht="21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44" ht="21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44" ht="21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44" ht="21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44" ht="21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44" ht="21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44" ht="29.25" customHeight="1">
      <c r="A29" s="22" t="s">
        <v>30</v>
      </c>
      <c r="B29" s="43"/>
      <c r="C29" s="43"/>
      <c r="D29" s="43"/>
      <c r="E29" s="44"/>
      <c r="F29" s="22" t="s">
        <v>31</v>
      </c>
      <c r="G29" s="43"/>
      <c r="H29" s="43"/>
      <c r="I29" s="44"/>
      <c r="J29" s="22" t="s">
        <v>32</v>
      </c>
      <c r="K29" s="43"/>
      <c r="L29" s="43"/>
      <c r="M29" s="43"/>
      <c r="N29" s="44"/>
      <c r="O29" s="22" t="s">
        <v>33</v>
      </c>
      <c r="P29" s="43"/>
      <c r="Q29" s="43"/>
      <c r="R29" s="43"/>
      <c r="S29" s="44"/>
      <c r="T29" s="22" t="s">
        <v>34</v>
      </c>
      <c r="U29" s="43"/>
      <c r="V29" s="43"/>
      <c r="W29" s="44"/>
      <c r="X29" s="22" t="s">
        <v>35</v>
      </c>
      <c r="Y29" s="43"/>
      <c r="Z29" s="43"/>
      <c r="AA29" s="43"/>
      <c r="AB29" s="44"/>
      <c r="AC29" s="22" t="s">
        <v>36</v>
      </c>
      <c r="AD29" s="43"/>
      <c r="AE29" s="43"/>
      <c r="AF29" s="43"/>
      <c r="AG29" s="44"/>
      <c r="AH29" s="22" t="s">
        <v>37</v>
      </c>
      <c r="AI29" s="43"/>
      <c r="AJ29" s="43"/>
      <c r="AK29" s="43"/>
      <c r="AL29" s="44"/>
      <c r="AM29" s="22" t="s">
        <v>38</v>
      </c>
      <c r="AN29" s="43"/>
      <c r="AO29" s="43"/>
      <c r="AP29" s="43"/>
      <c r="AQ29" s="44"/>
    </row>
    <row r="30" spans="1:44" ht="237" customHeight="1">
      <c r="A30" s="29" t="s">
        <v>39</v>
      </c>
      <c r="B30" s="45"/>
      <c r="C30" s="45"/>
      <c r="D30" s="45"/>
      <c r="E30" s="42"/>
      <c r="F30" s="29" t="s">
        <v>40</v>
      </c>
      <c r="G30" s="45"/>
      <c r="H30" s="45"/>
      <c r="I30" s="45"/>
      <c r="J30" s="23" t="s">
        <v>41</v>
      </c>
      <c r="K30" s="24"/>
      <c r="L30" s="24"/>
      <c r="M30" s="24"/>
      <c r="N30" s="24"/>
      <c r="O30" s="23" t="s">
        <v>42</v>
      </c>
      <c r="P30" s="24"/>
      <c r="Q30" s="24"/>
      <c r="R30" s="24"/>
      <c r="S30" s="24"/>
      <c r="T30" s="33" t="s">
        <v>43</v>
      </c>
      <c r="U30" s="46"/>
      <c r="V30" s="46"/>
      <c r="W30" s="47"/>
      <c r="X30" s="23" t="s">
        <v>44</v>
      </c>
      <c r="Y30" s="24"/>
      <c r="Z30" s="24"/>
      <c r="AA30" s="24"/>
      <c r="AB30" s="24"/>
      <c r="AC30" s="23" t="s">
        <v>45</v>
      </c>
      <c r="AD30" s="24"/>
      <c r="AE30" s="24"/>
      <c r="AF30" s="24"/>
      <c r="AG30" s="24"/>
      <c r="AH30" s="23" t="s">
        <v>46</v>
      </c>
      <c r="AI30" s="24"/>
      <c r="AJ30" s="24"/>
      <c r="AK30" s="24"/>
      <c r="AL30" s="25"/>
      <c r="AM30" s="23" t="s">
        <v>47</v>
      </c>
      <c r="AN30" s="24"/>
      <c r="AO30" s="24"/>
      <c r="AP30" s="24"/>
      <c r="AQ30" s="25"/>
      <c r="AR30" s="2"/>
    </row>
    <row r="31" spans="1:44" ht="23.25" customHeight="1">
      <c r="A31" s="30" t="s">
        <v>48</v>
      </c>
      <c r="B31" s="43"/>
      <c r="C31" s="43"/>
      <c r="D31" s="43"/>
      <c r="E31" s="44"/>
      <c r="F31" s="30" t="s">
        <v>48</v>
      </c>
      <c r="G31" s="43"/>
      <c r="H31" s="43"/>
      <c r="I31" s="44"/>
      <c r="J31" s="30" t="s">
        <v>48</v>
      </c>
      <c r="K31" s="43"/>
      <c r="L31" s="43"/>
      <c r="M31" s="43"/>
      <c r="N31" s="44"/>
      <c r="O31" s="30" t="s">
        <v>48</v>
      </c>
      <c r="P31" s="43"/>
      <c r="Q31" s="43"/>
      <c r="R31" s="43"/>
      <c r="S31" s="44"/>
      <c r="T31" s="30" t="s">
        <v>48</v>
      </c>
      <c r="U31" s="31"/>
      <c r="V31" s="31"/>
      <c r="W31" s="32"/>
      <c r="X31" s="26" t="s">
        <v>48</v>
      </c>
      <c r="Y31" s="27"/>
      <c r="Z31" s="27"/>
      <c r="AA31" s="27"/>
      <c r="AB31" s="28"/>
      <c r="AC31" s="26" t="s">
        <v>48</v>
      </c>
      <c r="AD31" s="27"/>
      <c r="AE31" s="27"/>
      <c r="AF31" s="27"/>
      <c r="AG31" s="28"/>
      <c r="AH31" s="26" t="s">
        <v>48</v>
      </c>
      <c r="AI31" s="27"/>
      <c r="AJ31" s="27"/>
      <c r="AK31" s="27"/>
      <c r="AL31" s="28"/>
      <c r="AM31" s="26" t="s">
        <v>48</v>
      </c>
      <c r="AN31" s="27"/>
      <c r="AO31" s="27"/>
      <c r="AP31" s="27"/>
      <c r="AQ31" s="28"/>
    </row>
    <row r="32" spans="1:44" ht="322.5" customHeight="1">
      <c r="A32" s="29" t="s">
        <v>49</v>
      </c>
      <c r="B32" s="45"/>
      <c r="C32" s="45"/>
      <c r="D32" s="45"/>
      <c r="E32" s="42"/>
      <c r="F32" s="39" t="s">
        <v>50</v>
      </c>
      <c r="G32" s="45"/>
      <c r="H32" s="45"/>
      <c r="I32" s="42"/>
      <c r="J32" s="23" t="s">
        <v>51</v>
      </c>
      <c r="K32" s="45"/>
      <c r="L32" s="45"/>
      <c r="M32" s="45"/>
      <c r="N32" s="42"/>
      <c r="O32" s="29" t="s">
        <v>52</v>
      </c>
      <c r="P32" s="45"/>
      <c r="Q32" s="45"/>
      <c r="R32" s="45"/>
      <c r="S32" s="42"/>
      <c r="T32" s="29" t="s">
        <v>53</v>
      </c>
      <c r="U32" s="45"/>
      <c r="V32" s="45"/>
      <c r="W32" s="42"/>
      <c r="X32" s="23" t="s">
        <v>54</v>
      </c>
      <c r="Y32" s="45"/>
      <c r="Z32" s="45"/>
      <c r="AA32" s="45"/>
      <c r="AB32" s="42"/>
      <c r="AC32" s="29" t="s">
        <v>55</v>
      </c>
      <c r="AD32" s="45"/>
      <c r="AE32" s="45"/>
      <c r="AF32" s="45"/>
      <c r="AG32" s="42"/>
      <c r="AH32" s="23" t="s">
        <v>56</v>
      </c>
      <c r="AI32" s="45"/>
      <c r="AJ32" s="45"/>
      <c r="AK32" s="45"/>
      <c r="AL32" s="42"/>
      <c r="AM32" s="29" t="s">
        <v>57</v>
      </c>
      <c r="AN32" s="45"/>
      <c r="AO32" s="45"/>
      <c r="AP32" s="45"/>
      <c r="AQ32" s="42"/>
    </row>
    <row r="33" spans="1:19" ht="21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ht="21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ht="21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21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t="21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ht="21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t="21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t="21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ht="21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ht="21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ht="21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ht="21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t="21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ht="21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ht="21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21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t="21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t="21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t="21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ht="21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ht="21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ht="21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t="21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21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21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21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21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21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21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21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21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21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21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21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21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21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21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21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21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21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21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21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21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21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21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21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21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21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21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21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21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ht="21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ht="21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ht="21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ht="21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ht="21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t="21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ht="21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ht="21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t="21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ht="21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t="21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ht="21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21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t="21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21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t="21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21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21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t="21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t="21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t="21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21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21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21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t="21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t="21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t="21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t="21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t="21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t="21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ht="21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ht="21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ht="21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ht="21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ht="21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ht="21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ht="21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ht="21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ht="21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ht="21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ht="21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ht="21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ht="21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ht="21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ht="21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ht="21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ht="21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ht="21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ht="21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ht="21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ht="21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ht="21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ht="21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ht="21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ht="21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ht="21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ht="21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ht="21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ht="21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ht="21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ht="21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ht="21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ht="21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ht="21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ht="21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ht="21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ht="21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ht="21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ht="21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ht="21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ht="21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ht="21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ht="21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ht="21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ht="21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ht="21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ht="21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ht="21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ht="21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ht="21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ht="21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ht="21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ht="21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ht="21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ht="21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ht="21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ht="21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ht="21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ht="21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ht="21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ht="21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ht="21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ht="21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ht="21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ht="21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ht="21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ht="21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ht="21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ht="21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ht="21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ht="21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ht="21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ht="21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ht="21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ht="21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ht="21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ht="21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ht="21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ht="21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ht="21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ht="21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ht="21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ht="21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ht="21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ht="21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ht="21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ht="21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ht="21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ht="21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ht="21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ht="21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ht="21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ht="21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ht="21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ht="21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ht="21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ht="21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ht="21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ht="21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ht="21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ht="21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ht="21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ht="21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ht="21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ht="21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ht="21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ht="21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ht="21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ht="21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ht="21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ht="21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ht="21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ht="21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ht="21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ht="21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ht="21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ht="21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ht="21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ht="21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ht="21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ht="21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ht="21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ht="21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ht="21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ht="21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ht="21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ht="21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ht="21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ht="21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ht="21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ht="21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ht="21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ht="21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ht="21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ht="21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ht="21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ht="21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ht="21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ht="21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ht="21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ht="21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ht="21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ht="21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ht="21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ht="21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ht="21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ht="21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ht="21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ht="21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ht="21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ht="21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ht="21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ht="21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ht="21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ht="21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ht="21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ht="21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ht="21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ht="21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ht="21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ht="21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ht="21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ht="21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ht="21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ht="21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ht="21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ht="21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ht="21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ht="21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ht="21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ht="21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ht="21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ht="21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ht="21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ht="21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ht="21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ht="21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ht="21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ht="21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ht="21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ht="21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ht="21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ht="21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ht="21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ht="21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ht="21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ht="21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ht="21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ht="21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ht="21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ht="21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ht="21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ht="21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ht="21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ht="21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ht="21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ht="21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ht="21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ht="21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ht="21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ht="21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ht="21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ht="21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ht="21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ht="21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ht="21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ht="21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ht="21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ht="21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ht="21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ht="21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ht="21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ht="21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ht="21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ht="21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ht="21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ht="21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ht="21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ht="21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ht="21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ht="21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ht="21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ht="21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ht="21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ht="21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ht="21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ht="21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ht="21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ht="21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ht="21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ht="21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ht="21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ht="21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ht="21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ht="21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ht="21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ht="21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ht="21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ht="21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ht="21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ht="21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ht="21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ht="21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ht="21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ht="21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ht="21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ht="21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ht="21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ht="21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ht="21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ht="21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ht="21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ht="21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ht="21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ht="21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ht="21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ht="21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ht="21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ht="21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ht="21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ht="21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ht="21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ht="21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ht="21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ht="21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ht="21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ht="21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ht="21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ht="21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ht="21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ht="21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ht="21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ht="21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ht="21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ht="21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ht="21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ht="21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ht="21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ht="21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ht="21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ht="21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ht="21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ht="21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ht="21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ht="21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ht="21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ht="21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ht="21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ht="21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ht="21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ht="21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ht="21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ht="21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ht="21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ht="21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ht="21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ht="21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ht="21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ht="21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ht="21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ht="21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ht="21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ht="21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ht="21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ht="21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ht="21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ht="21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ht="21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ht="21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ht="21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ht="21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ht="21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ht="21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ht="21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ht="21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ht="21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ht="21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ht="21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ht="21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ht="21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ht="21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ht="21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ht="21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ht="21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ht="21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ht="21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ht="21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ht="21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ht="21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ht="21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ht="21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ht="21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ht="21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ht="21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ht="21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ht="21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ht="21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ht="21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ht="21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ht="21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ht="21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ht="21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ht="21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ht="21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ht="21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ht="21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ht="21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ht="21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ht="21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ht="21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ht="21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ht="21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ht="21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ht="21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ht="21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ht="21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ht="21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ht="21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ht="21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ht="21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ht="21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ht="21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ht="21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ht="21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ht="21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ht="21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ht="21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ht="21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ht="21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ht="21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ht="21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ht="21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ht="21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ht="21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ht="21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ht="21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ht="21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ht="21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ht="21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ht="21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ht="21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ht="21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ht="21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ht="21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ht="21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ht="21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ht="21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ht="21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ht="21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ht="21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ht="21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ht="21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ht="21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ht="21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ht="21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ht="21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ht="21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ht="21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ht="21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ht="21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ht="21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ht="21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ht="21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ht="21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ht="21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ht="21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ht="21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ht="21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ht="21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ht="21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ht="21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ht="21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ht="21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ht="21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ht="21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ht="21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ht="21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ht="21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ht="21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ht="21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ht="21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ht="21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ht="21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ht="21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ht="21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ht="21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ht="21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ht="21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ht="21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ht="21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ht="21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ht="21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ht="21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ht="21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ht="21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ht="21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ht="21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ht="21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ht="21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ht="21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ht="21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ht="21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ht="21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ht="21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ht="21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ht="21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ht="21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ht="21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ht="21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ht="21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ht="21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ht="21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ht="21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ht="21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ht="21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ht="21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ht="21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  <row r="571" spans="1:19" ht="21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</row>
    <row r="572" spans="1:19" ht="21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spans="1:19" ht="21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</row>
    <row r="574" spans="1:19" ht="21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</row>
    <row r="575" spans="1:19" ht="21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</row>
    <row r="576" spans="1:19" ht="21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:19" ht="21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spans="1:19" ht="21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spans="1:19" ht="21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</row>
    <row r="580" spans="1:19" ht="21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</row>
    <row r="581" spans="1:19" ht="21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</row>
    <row r="582" spans="1:19" ht="21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</row>
    <row r="583" spans="1:19" ht="21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</row>
    <row r="584" spans="1:19" ht="21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</row>
    <row r="585" spans="1:19" ht="21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</row>
    <row r="586" spans="1:19" ht="21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spans="1:19" ht="21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spans="1:19" ht="21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</row>
    <row r="589" spans="1:19" ht="21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</row>
    <row r="590" spans="1:19" ht="21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spans="1:19" ht="21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</row>
    <row r="592" spans="1:19" ht="21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</row>
    <row r="593" spans="1:19" ht="21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spans="1:19" ht="21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</row>
    <row r="595" spans="1:19" ht="21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</row>
    <row r="596" spans="1:19" ht="21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spans="1:19" ht="21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</row>
    <row r="598" spans="1:19" ht="21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</row>
    <row r="599" spans="1:19" ht="21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spans="1:19" ht="21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spans="1:19" ht="21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</row>
    <row r="602" spans="1:19" ht="21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spans="1:19" ht="21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</row>
    <row r="604" spans="1:19" ht="21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</row>
    <row r="605" spans="1:19" ht="21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</row>
    <row r="606" spans="1:19" ht="21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</row>
    <row r="607" spans="1:19" ht="21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</row>
    <row r="608" spans="1:19" ht="21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spans="1:19" ht="21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</row>
    <row r="610" spans="1:19" ht="21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</row>
    <row r="611" spans="1:19" ht="21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</row>
    <row r="612" spans="1:19" ht="21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</row>
    <row r="613" spans="1:19" ht="21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</row>
    <row r="614" spans="1:19" ht="21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spans="1:19" ht="21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</row>
    <row r="616" spans="1:19" ht="21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</row>
    <row r="617" spans="1:19" ht="21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</row>
    <row r="618" spans="1:19" ht="21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</row>
    <row r="619" spans="1:19" ht="21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</row>
    <row r="620" spans="1:19" ht="21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spans="1:19" ht="21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</row>
    <row r="622" spans="1:19" ht="21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spans="1:19" ht="21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spans="1:19" ht="21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</row>
    <row r="625" spans="1:19" ht="21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</row>
    <row r="626" spans="1:19" ht="21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</row>
    <row r="627" spans="1:19" ht="21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spans="1:19" ht="21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spans="1:19" ht="21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</row>
    <row r="630" spans="1:19" ht="21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</row>
    <row r="631" spans="1:19" ht="21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</row>
    <row r="632" spans="1:19" ht="21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</row>
    <row r="633" spans="1:19" ht="21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</row>
    <row r="634" spans="1:19" ht="21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</row>
    <row r="635" spans="1:19" ht="21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</row>
    <row r="636" spans="1:19" ht="21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</row>
    <row r="637" spans="1:19" ht="21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</row>
    <row r="638" spans="1:19" ht="21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</row>
    <row r="639" spans="1:19" ht="21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</row>
    <row r="640" spans="1:19" ht="21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</row>
    <row r="641" spans="1:19" ht="21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</row>
    <row r="642" spans="1:19" ht="21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</row>
    <row r="643" spans="1:19" ht="21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</row>
    <row r="644" spans="1:19" ht="21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</row>
    <row r="645" spans="1:19" ht="21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spans="1:19" ht="21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</row>
    <row r="647" spans="1:19" ht="21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spans="1:19" ht="21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</row>
    <row r="649" spans="1:19" ht="21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</row>
    <row r="650" spans="1:19" ht="21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</row>
    <row r="651" spans="1:19" ht="21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</row>
    <row r="652" spans="1:19" ht="21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</row>
    <row r="653" spans="1:19" ht="21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</row>
    <row r="654" spans="1:19" ht="21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</row>
    <row r="655" spans="1:19" ht="21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</row>
    <row r="656" spans="1:19" ht="21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spans="1:19" ht="21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</row>
    <row r="658" spans="1:19" ht="21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</row>
    <row r="659" spans="1:19" ht="21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spans="1:19" ht="21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spans="1:19" ht="21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</row>
    <row r="662" spans="1:19" ht="21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spans="1:19" ht="21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</row>
    <row r="664" spans="1:19" ht="21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</row>
    <row r="665" spans="1:19" ht="21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spans="1:19" ht="21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</row>
    <row r="667" spans="1:19" ht="21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</row>
    <row r="668" spans="1:19" ht="21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spans="1:19" ht="21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spans="1:19" ht="21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spans="1:19" ht="21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</row>
    <row r="672" spans="1:19" ht="21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</row>
    <row r="673" spans="1:19" ht="21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</row>
    <row r="674" spans="1:19" ht="21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</row>
    <row r="675" spans="1:19" ht="21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</row>
    <row r="676" spans="1:19" ht="21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</row>
    <row r="677" spans="1:19" ht="21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</row>
    <row r="678" spans="1:19" ht="21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</row>
    <row r="679" spans="1:19" ht="21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</row>
    <row r="680" spans="1:19" ht="21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</row>
    <row r="681" spans="1:19" ht="21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</row>
    <row r="682" spans="1:19" ht="21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</row>
    <row r="683" spans="1:19" ht="21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</row>
    <row r="684" spans="1:19" ht="21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</row>
    <row r="685" spans="1:19" ht="21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</row>
    <row r="686" spans="1:19" ht="21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</row>
    <row r="687" spans="1:19" ht="21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</row>
    <row r="688" spans="1:19" ht="21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</row>
    <row r="689" spans="1:19" ht="21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</row>
    <row r="690" spans="1:19" ht="21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</row>
    <row r="691" spans="1:19" ht="21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spans="1:19" ht="21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</row>
    <row r="693" spans="1:19" ht="21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</row>
    <row r="694" spans="1:19" ht="21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</row>
    <row r="695" spans="1:19" ht="21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spans="1:19" ht="21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</row>
    <row r="697" spans="1:19" ht="21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</row>
    <row r="698" spans="1:19" ht="21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</row>
    <row r="699" spans="1:19" ht="21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</row>
    <row r="700" spans="1:19" ht="21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</row>
    <row r="701" spans="1:19" ht="21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</row>
    <row r="702" spans="1:19" ht="21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spans="1:19" ht="21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</row>
    <row r="704" spans="1:19" ht="21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</row>
    <row r="705" spans="1:19" ht="21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</row>
    <row r="706" spans="1:19" ht="21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</row>
    <row r="707" spans="1:19" ht="21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spans="1:19" ht="21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spans="1:19" ht="21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</row>
    <row r="710" spans="1:19" ht="21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spans="1:19" ht="21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</row>
    <row r="712" spans="1:19" ht="21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</row>
    <row r="713" spans="1:19" ht="21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</row>
    <row r="714" spans="1:19" ht="21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</row>
    <row r="715" spans="1:19" ht="21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</row>
    <row r="716" spans="1:19" ht="21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</row>
    <row r="717" spans="1:19" ht="21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</row>
    <row r="718" spans="1:19" ht="21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</row>
    <row r="719" spans="1:19" ht="21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</row>
    <row r="720" spans="1:19" ht="21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</row>
    <row r="721" spans="1:19" ht="21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</row>
    <row r="722" spans="1:19" ht="21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</row>
    <row r="723" spans="1:19" ht="21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</row>
    <row r="724" spans="1:19" ht="21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</row>
    <row r="725" spans="1:19" ht="21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</row>
    <row r="726" spans="1:19" ht="21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</row>
    <row r="727" spans="1:19" ht="21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</row>
    <row r="728" spans="1:19" ht="21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</row>
    <row r="729" spans="1:19" ht="21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</row>
    <row r="730" spans="1:19" ht="21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spans="1:19" ht="21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spans="1:19" ht="21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spans="1:19" ht="21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spans="1:19" ht="21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ht="21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</row>
    <row r="736" spans="1:19" ht="21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ht="21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</row>
    <row r="738" spans="1:19" ht="21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ht="21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</row>
    <row r="740" spans="1:19" ht="21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spans="1:19" ht="21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</row>
    <row r="742" spans="1:19" ht="21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spans="1:19" ht="21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</row>
    <row r="744" spans="1:19" ht="21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spans="1:19" ht="21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</row>
    <row r="746" spans="1:19" ht="21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ht="21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</row>
    <row r="748" spans="1:19" ht="21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spans="1:19" ht="21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</row>
    <row r="750" spans="1:19" ht="21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spans="1:19" ht="21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spans="1:19" ht="21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ht="21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</row>
    <row r="754" spans="1:19" ht="21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spans="1:19" ht="21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</row>
    <row r="756" spans="1:19" ht="21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spans="1:19" ht="21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</row>
    <row r="758" spans="1:19" ht="21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</row>
    <row r="759" spans="1:19" ht="21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</row>
    <row r="760" spans="1:19" ht="21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</row>
    <row r="761" spans="1:19" ht="21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</row>
    <row r="762" spans="1:19" ht="21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spans="1:19" ht="21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</row>
    <row r="764" spans="1:19" ht="21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</row>
    <row r="765" spans="1:19" ht="21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</row>
    <row r="766" spans="1:19" ht="21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</row>
    <row r="767" spans="1:19" ht="21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</row>
    <row r="768" spans="1:19" ht="21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</row>
    <row r="769" spans="1:19" ht="21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</row>
    <row r="770" spans="1:19" ht="21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spans="1:19" ht="21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</row>
    <row r="772" spans="1:19" ht="21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</row>
    <row r="773" spans="1:19" ht="21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spans="1:19" ht="21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</row>
    <row r="775" spans="1:19" ht="21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spans="1:19" ht="21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</row>
    <row r="777" spans="1:19" ht="21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</row>
    <row r="778" spans="1:19" ht="21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</row>
    <row r="779" spans="1:19" ht="21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spans="1:19" ht="21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spans="1:19" ht="21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</row>
    <row r="782" spans="1:19" ht="21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spans="1:19" ht="21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spans="1:19" ht="21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spans="1:19" ht="21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</row>
    <row r="786" spans="1:19" ht="21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spans="1:19" ht="21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</row>
    <row r="788" spans="1:19" ht="21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spans="1:19" ht="21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</row>
    <row r="790" spans="1:19" ht="21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spans="1:19" ht="21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</row>
    <row r="792" spans="1:19" ht="21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spans="1:19" ht="21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</row>
    <row r="794" spans="1:19" ht="21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spans="1:19" ht="21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spans="1:19" ht="21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spans="1:19" ht="21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</row>
    <row r="798" spans="1:19" ht="21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spans="1:19" ht="21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</row>
    <row r="800" spans="1:19" ht="21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ht="21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</row>
    <row r="802" spans="1:19" ht="21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spans="1:19" ht="21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</row>
    <row r="804" spans="1:19" ht="21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spans="1:19" ht="21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</row>
    <row r="806" spans="1:19" ht="21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spans="1:19" ht="21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</row>
    <row r="808" spans="1:19" ht="21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</row>
    <row r="809" spans="1:19" ht="21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</row>
    <row r="810" spans="1:19" ht="21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spans="1:19" ht="21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</row>
    <row r="812" spans="1:19" ht="21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</row>
    <row r="813" spans="1:19" ht="21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</row>
    <row r="814" spans="1:19" ht="21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</row>
    <row r="815" spans="1:19" ht="21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</row>
    <row r="816" spans="1:19" ht="21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</row>
    <row r="817" spans="1:19" ht="21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spans="1:19" ht="21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</row>
    <row r="819" spans="1:19" ht="21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</row>
    <row r="820" spans="1:19" ht="21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</row>
    <row r="821" spans="1:19" ht="21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spans="1:19" ht="21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</row>
    <row r="823" spans="1:19" ht="21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</row>
    <row r="824" spans="1:19" ht="21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</row>
    <row r="825" spans="1:19" ht="21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</row>
    <row r="826" spans="1:19" ht="21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</row>
    <row r="827" spans="1:19" ht="21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</row>
    <row r="828" spans="1:19" ht="21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</row>
    <row r="829" spans="1:19" ht="21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</row>
    <row r="830" spans="1:19" ht="21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</row>
    <row r="831" spans="1:19" ht="21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</row>
    <row r="832" spans="1:19" ht="21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</row>
    <row r="833" spans="1:19" ht="21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</row>
    <row r="834" spans="1:19" ht="21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</row>
    <row r="835" spans="1:19" ht="21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</row>
    <row r="836" spans="1:19" ht="21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</row>
    <row r="837" spans="1:19" ht="21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</row>
    <row r="838" spans="1:19" ht="21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</row>
    <row r="839" spans="1:19" ht="21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</row>
    <row r="840" spans="1:19" ht="21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</row>
    <row r="841" spans="1:19" ht="21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</row>
    <row r="842" spans="1:19" ht="21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</row>
    <row r="843" spans="1:19" ht="21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</row>
    <row r="844" spans="1:19" ht="21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</row>
    <row r="845" spans="1:19" ht="21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</row>
    <row r="846" spans="1:19" ht="21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</row>
    <row r="847" spans="1:19" ht="21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</row>
    <row r="848" spans="1:19" ht="21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</row>
    <row r="849" spans="1:19" ht="21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</row>
    <row r="850" spans="1:19" ht="21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</row>
    <row r="851" spans="1:19" ht="21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</row>
    <row r="852" spans="1:19" ht="21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</row>
    <row r="853" spans="1:19" ht="21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</row>
    <row r="854" spans="1:19" ht="21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</row>
    <row r="855" spans="1:19" ht="21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</row>
    <row r="856" spans="1:19" ht="21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</row>
    <row r="857" spans="1:19" ht="21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</row>
    <row r="858" spans="1:19" ht="21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</row>
    <row r="859" spans="1:19" ht="21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</row>
    <row r="860" spans="1:19" ht="21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</row>
    <row r="861" spans="1:19" ht="21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</row>
    <row r="862" spans="1:19" ht="21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</row>
    <row r="863" spans="1:19" ht="21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</row>
    <row r="864" spans="1:19" ht="21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</row>
    <row r="865" spans="1:19" ht="21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</row>
    <row r="866" spans="1:19" ht="21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</row>
    <row r="867" spans="1:19" ht="21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</row>
    <row r="868" spans="1:19" ht="21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</row>
    <row r="869" spans="1:19" ht="21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</row>
    <row r="870" spans="1:19" ht="21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</row>
    <row r="871" spans="1:19" ht="21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</row>
    <row r="872" spans="1:19" ht="21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</row>
    <row r="873" spans="1:19" ht="21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</row>
    <row r="874" spans="1:19" ht="21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</row>
    <row r="875" spans="1:19" ht="21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</row>
    <row r="876" spans="1:19" ht="21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</row>
    <row r="877" spans="1:19" ht="21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</row>
    <row r="878" spans="1:19" ht="21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</row>
    <row r="879" spans="1:19" ht="21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</row>
    <row r="880" spans="1:19" ht="21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</row>
    <row r="881" spans="1:19" ht="21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</row>
    <row r="882" spans="1:19" ht="21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</row>
    <row r="883" spans="1:19" ht="21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</row>
    <row r="884" spans="1:19" ht="21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</row>
    <row r="885" spans="1:19" ht="21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</row>
    <row r="886" spans="1:19" ht="21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</row>
    <row r="887" spans="1:19" ht="21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</row>
    <row r="888" spans="1:19" ht="21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</row>
    <row r="889" spans="1:19" ht="21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</row>
    <row r="890" spans="1:19" ht="21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</row>
    <row r="891" spans="1:19" ht="21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</row>
    <row r="892" spans="1:19" ht="21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</row>
    <row r="893" spans="1:19" ht="21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</row>
    <row r="894" spans="1:19" ht="21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</row>
    <row r="895" spans="1:19" ht="21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</row>
    <row r="896" spans="1:19" ht="21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</row>
    <row r="897" spans="1:19" ht="21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</row>
    <row r="898" spans="1:19" ht="21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</row>
    <row r="899" spans="1:19" ht="21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</row>
    <row r="900" spans="1:19" ht="21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</row>
    <row r="901" spans="1:19" ht="21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</row>
    <row r="902" spans="1:19" ht="21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</row>
    <row r="903" spans="1:19" ht="21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</row>
    <row r="904" spans="1:19" ht="21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</row>
    <row r="905" spans="1:19" ht="21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</row>
    <row r="906" spans="1:19" ht="21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</row>
    <row r="907" spans="1:19" ht="21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</row>
    <row r="908" spans="1:19" ht="21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</row>
    <row r="909" spans="1:19" ht="21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</row>
    <row r="910" spans="1:19" ht="21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</row>
    <row r="911" spans="1:19" ht="21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</row>
    <row r="912" spans="1:19" ht="21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</row>
    <row r="913" spans="1:19" ht="21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</row>
    <row r="914" spans="1:19" ht="21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</row>
    <row r="915" spans="1:19" ht="21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</row>
    <row r="916" spans="1:19" ht="21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</row>
    <row r="917" spans="1:19" ht="21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</row>
    <row r="918" spans="1:19" ht="21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</row>
    <row r="919" spans="1:19" ht="21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</row>
    <row r="920" spans="1:19" ht="21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</row>
    <row r="921" spans="1:19" ht="21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</row>
    <row r="922" spans="1:19" ht="21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</row>
    <row r="923" spans="1:19" ht="21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</row>
    <row r="924" spans="1:19" ht="21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</row>
    <row r="925" spans="1:19" ht="21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</row>
    <row r="926" spans="1:19" ht="21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</row>
    <row r="927" spans="1:19" ht="21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</row>
    <row r="928" spans="1:19" ht="21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</row>
    <row r="929" spans="1:19" ht="21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</row>
    <row r="930" spans="1:19" ht="21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</row>
    <row r="931" spans="1:19" ht="21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</row>
    <row r="932" spans="1:19" ht="21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</row>
    <row r="933" spans="1:19" ht="21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</row>
    <row r="934" spans="1:19" ht="21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</row>
    <row r="935" spans="1:19" ht="21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</row>
    <row r="936" spans="1:19" ht="21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</row>
    <row r="937" spans="1:19" ht="21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</row>
    <row r="938" spans="1:19" ht="21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</row>
    <row r="939" spans="1:19" ht="21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</row>
    <row r="940" spans="1:19" ht="21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</row>
    <row r="941" spans="1:19" ht="21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</row>
    <row r="942" spans="1:19" ht="21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</row>
    <row r="943" spans="1:19" ht="21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</row>
    <row r="944" spans="1:19" ht="21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</row>
    <row r="945" spans="1:19" ht="21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</row>
    <row r="946" spans="1:19" ht="21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</row>
    <row r="947" spans="1:19" ht="21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</row>
    <row r="948" spans="1:19" ht="21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</row>
    <row r="949" spans="1:19" ht="21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</row>
    <row r="950" spans="1:19" ht="21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</row>
    <row r="951" spans="1:19" ht="21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</row>
    <row r="952" spans="1:19" ht="21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</row>
    <row r="953" spans="1:19" ht="21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</row>
    <row r="954" spans="1:19" ht="21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</row>
    <row r="955" spans="1:19" ht="21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</row>
    <row r="956" spans="1:19" ht="21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</row>
    <row r="957" spans="1:19" ht="21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</row>
    <row r="958" spans="1:19" ht="21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</row>
    <row r="959" spans="1:19" ht="21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</row>
    <row r="960" spans="1:19" ht="21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</row>
    <row r="961" spans="1:19" ht="21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</row>
    <row r="962" spans="1:19" ht="21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</row>
    <row r="963" spans="1:19" ht="21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</row>
    <row r="964" spans="1:19" ht="21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</row>
    <row r="965" spans="1:19" ht="21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</row>
    <row r="966" spans="1:19" ht="21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</row>
  </sheetData>
  <sheetProtection algorithmName="SHA-512" hashValue="rawG0zYzgfSfofhqvnGDavs/DbDJY9QI4cuI/NmIHJzISYYJFT9ku3RtmF2s7B5OTH6e+eOAX+ttJi9ZXsvujg==" saltValue="WSG+T27TClDDohVqTzZEyA==" spinCount="100000" sheet="1" objects="1" scenarios="1"/>
  <mergeCells count="42">
    <mergeCell ref="F30:I30"/>
    <mergeCell ref="A32:E32"/>
    <mergeCell ref="O32:S32"/>
    <mergeCell ref="F32:I32"/>
    <mergeCell ref="J32:N32"/>
    <mergeCell ref="A30:E30"/>
    <mergeCell ref="A31:E31"/>
    <mergeCell ref="F31:I31"/>
    <mergeCell ref="J31:N31"/>
    <mergeCell ref="O31:S31"/>
    <mergeCell ref="J30:N30"/>
    <mergeCell ref="O30:S30"/>
    <mergeCell ref="A11:B11"/>
    <mergeCell ref="A29:E29"/>
    <mergeCell ref="F29:I29"/>
    <mergeCell ref="J29:N29"/>
    <mergeCell ref="O29:S29"/>
    <mergeCell ref="A3:A5"/>
    <mergeCell ref="A6:A8"/>
    <mergeCell ref="A9:B9"/>
    <mergeCell ref="A10:B10"/>
    <mergeCell ref="A1:B2"/>
    <mergeCell ref="T29:W29"/>
    <mergeCell ref="X29:AB29"/>
    <mergeCell ref="AC29:AG29"/>
    <mergeCell ref="T30:W30"/>
    <mergeCell ref="X30:AB30"/>
    <mergeCell ref="AC30:AG30"/>
    <mergeCell ref="T31:W31"/>
    <mergeCell ref="X31:AB31"/>
    <mergeCell ref="AC31:AG31"/>
    <mergeCell ref="T32:W32"/>
    <mergeCell ref="X32:AB32"/>
    <mergeCell ref="AC32:AG32"/>
    <mergeCell ref="AH29:AL29"/>
    <mergeCell ref="AH30:AL30"/>
    <mergeCell ref="AH32:AL32"/>
    <mergeCell ref="AM29:AQ29"/>
    <mergeCell ref="AM30:AQ30"/>
    <mergeCell ref="AH31:AL31"/>
    <mergeCell ref="AM31:AQ31"/>
    <mergeCell ref="AM32:AQ32"/>
  </mergeCells>
  <conditionalFormatting sqref="C10:O10">
    <cfRule type="cellIs" dxfId="1" priority="3" operator="greaterThan">
      <formula>-0.05</formula>
    </cfRule>
    <cfRule type="cellIs" dxfId="0" priority="4" operator="lessThanOrEqual">
      <formula>-0.05</formula>
    </cfRule>
  </conditionalFormatting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3CB532781244AE1475C999E696AD" ma:contentTypeVersion="4" ma:contentTypeDescription="Create a new document." ma:contentTypeScope="" ma:versionID="19d111e95a5be8fe5a1b4246afb2abf7">
  <xsd:schema xmlns:xsd="http://www.w3.org/2001/XMLSchema" xmlns:xs="http://www.w3.org/2001/XMLSchema" xmlns:p="http://schemas.microsoft.com/office/2006/metadata/properties" xmlns:ns2="940ffcf8-f4d9-444d-8ebb-a5253b23b9aa" targetNamespace="http://schemas.microsoft.com/office/2006/metadata/properties" ma:root="true" ma:fieldsID="59b330af6e00d24fc3564a51d0e462ec" ns2:_="">
    <xsd:import namespace="940ffcf8-f4d9-444d-8ebb-a5253b23b9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ffcf8-f4d9-444d-8ebb-a5253b23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8B699-12FC-4C6B-9353-1BE841DE2DC1}"/>
</file>

<file path=customXml/itemProps2.xml><?xml version="1.0" encoding="utf-8"?>
<ds:datastoreItem xmlns:ds="http://schemas.openxmlformats.org/officeDocument/2006/customXml" ds:itemID="{6790163F-131A-41AC-93B6-8E21C51A2BA5}"/>
</file>

<file path=customXml/itemProps3.xml><?xml version="1.0" encoding="utf-8"?>
<ds:datastoreItem xmlns:ds="http://schemas.openxmlformats.org/officeDocument/2006/customXml" ds:itemID="{C8AED3C1-BF84-4579-8415-3A1E12A6E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Chula U</dc:creator>
  <cp:keywords/>
  <dc:description/>
  <cp:lastModifiedBy>Sakkarin Saophun (ศักรินทร์ เสาร์พูน)</cp:lastModifiedBy>
  <cp:revision/>
  <dcterms:created xsi:type="dcterms:W3CDTF">2018-10-01T06:35:10Z</dcterms:created>
  <dcterms:modified xsi:type="dcterms:W3CDTF">2025-10-26T03:42:30Z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0x01010036423CB532781244AE1475C999E696AD</vt:lpwstr>
  </property>
</Properties>
</file>